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J:\04 Arbeitsbereiche\04 Übersetzungsservice\Aufträge\2024\2024-07\xxxx_Pending forms_Zentrale Website_TR\04_WIP\b_ED\"/>
    </mc:Choice>
  </mc:AlternateContent>
  <xr:revisionPtr revIDLastSave="0" documentId="13_ncr:1_{88A3BACF-8EF5-4071-B80E-02B35B0F953B}" xr6:coauthVersionLast="36" xr6:coauthVersionMax="36" xr10:uidLastSave="{00000000-0000-0000-0000-000000000000}"/>
  <bookViews>
    <workbookView xWindow="480" yWindow="30" windowWidth="19320" windowHeight="12915" tabRatio="698" firstSheet="1" activeTab="12" xr2:uid="{00000000-000D-0000-FFFF-FFFF00000000}"/>
  </bookViews>
  <sheets>
    <sheet name="Notes" sheetId="37" r:id="rId1"/>
    <sheet name="01-24" sheetId="1" r:id="rId2"/>
    <sheet name="02-24" sheetId="29" r:id="rId3"/>
    <sheet name="03-24" sheetId="30" r:id="rId4"/>
    <sheet name="04-24" sheetId="28" r:id="rId5"/>
    <sheet name="05-24" sheetId="27" r:id="rId6"/>
    <sheet name="06-24" sheetId="26" r:id="rId7"/>
    <sheet name="07-24" sheetId="31" r:id="rId8"/>
    <sheet name="08-24" sheetId="32" r:id="rId9"/>
    <sheet name="09-24" sheetId="33" r:id="rId10"/>
    <sheet name="10-24" sheetId="34" r:id="rId11"/>
    <sheet name="11-24" sheetId="35" r:id="rId12"/>
    <sheet name="12-24" sheetId="36" r:id="rId13"/>
  </sheets>
  <definedNames>
    <definedName name="_xlnm._FilterDatabase" localSheetId="1" hidden="1">'01-24'!$A$15:$I$171</definedName>
    <definedName name="BioSC">'01-24'!#REF!</definedName>
    <definedName name="_xlnm.Print_Area" localSheetId="1">'01-24'!$A$1:$I$179</definedName>
    <definedName name="_xlnm.Print_Area" localSheetId="2">'02-24'!$A$1:$I$169</definedName>
    <definedName name="_xlnm.Print_Area" localSheetId="3">'03-24'!$A$1:$I$179</definedName>
    <definedName name="_xlnm.Print_Area" localSheetId="4">'04-24'!$A$1:$I$177</definedName>
    <definedName name="_xlnm.Print_Area" localSheetId="5">'05-24'!$A$1:$I$179</definedName>
    <definedName name="_xlnm.Print_Area" localSheetId="6">'06-24'!$A$1:$I$177</definedName>
    <definedName name="_xlnm.Print_Area" localSheetId="7">'07-24'!$A$1:$I$179</definedName>
    <definedName name="_xlnm.Print_Area" localSheetId="8">'08-24'!$A$1:$I$179</definedName>
    <definedName name="_xlnm.Print_Area" localSheetId="9">'09-24'!$A$1:$I$177</definedName>
    <definedName name="_xlnm.Print_Area" localSheetId="10">'10-24'!$A$1:$I$179</definedName>
    <definedName name="_xlnm.Print_Area" localSheetId="11">'11-24'!$A$1:$I$177</definedName>
    <definedName name="_xlnm.Print_Area" localSheetId="12">'12-24'!$A$1:$I$179</definedName>
    <definedName name="_xlnm.Print_Area" localSheetId="0">Notes!$A$1:$K$34</definedName>
    <definedName name="_xlnm.Print_Titles" localSheetId="1">'01-24'!$15:$15</definedName>
    <definedName name="_xlnm.Print_Titles" localSheetId="2">'02-24'!$15:$15</definedName>
    <definedName name="_xlnm.Print_Titles" localSheetId="3">'03-24'!$15:$15</definedName>
    <definedName name="_xlnm.Print_Titles" localSheetId="4">'04-24'!$15:$15</definedName>
    <definedName name="_xlnm.Print_Titles" localSheetId="5">'05-24'!$15:$15</definedName>
    <definedName name="_xlnm.Print_Titles" localSheetId="6">'06-24'!$15:$15</definedName>
    <definedName name="_xlnm.Print_Titles" localSheetId="7">'07-24'!$15:$15</definedName>
    <definedName name="_xlnm.Print_Titles" localSheetId="8">'08-24'!$15:$15</definedName>
    <definedName name="_xlnm.Print_Titles" localSheetId="9">'09-24'!$15:$15</definedName>
    <definedName name="_xlnm.Print_Titles" localSheetId="10">'10-24'!$15:$15</definedName>
    <definedName name="_xlnm.Print_Titles" localSheetId="11">'11-24'!$15:$15</definedName>
    <definedName name="_xlnm.Print_Titles" localSheetId="12">'12-24'!$15:$15</definedName>
  </definedNames>
  <calcPr calcId="191029"/>
</workbook>
</file>

<file path=xl/calcChain.xml><?xml version="1.0" encoding="utf-8"?>
<calcChain xmlns="http://schemas.openxmlformats.org/spreadsheetml/2006/main">
  <c r="A173" i="36" l="1"/>
  <c r="A172" i="36"/>
  <c r="A171" i="35"/>
  <c r="A170" i="35"/>
  <c r="A173" i="34"/>
  <c r="A172" i="34"/>
  <c r="A171" i="33"/>
  <c r="A170" i="33"/>
  <c r="A173" i="32"/>
  <c r="A172" i="32"/>
  <c r="A173" i="31"/>
  <c r="A172" i="31"/>
  <c r="A171" i="26"/>
  <c r="A170" i="26"/>
  <c r="A173" i="27"/>
  <c r="A172" i="27"/>
  <c r="A171" i="28"/>
  <c r="A170" i="28"/>
  <c r="A173" i="30"/>
  <c r="A172" i="30"/>
  <c r="A163" i="29"/>
  <c r="A162" i="29"/>
  <c r="A173" i="1"/>
  <c r="A172" i="1"/>
  <c r="I151" i="29" l="1"/>
  <c r="I11" i="36" l="1"/>
  <c r="I11" i="29" l="1"/>
  <c r="I11" i="30"/>
  <c r="I11" i="28"/>
  <c r="I11" i="27"/>
  <c r="I11" i="26"/>
  <c r="I11" i="31"/>
  <c r="I11" i="32"/>
  <c r="I11" i="33"/>
  <c r="I11" i="34"/>
  <c r="I11" i="35"/>
  <c r="A9" i="36" l="1"/>
  <c r="A9" i="35"/>
  <c r="A9" i="34"/>
  <c r="A9" i="33"/>
  <c r="A9" i="32"/>
  <c r="A9" i="31"/>
  <c r="A9" i="26"/>
  <c r="A9" i="27"/>
  <c r="A9" i="28"/>
  <c r="A9" i="30"/>
  <c r="A9" i="29"/>
  <c r="A9" i="1"/>
  <c r="I146" i="28" l="1"/>
  <c r="I16" i="30" l="1"/>
  <c r="A21" i="30"/>
  <c r="A26" i="30" s="1"/>
  <c r="A31" i="30" s="1"/>
  <c r="A36" i="30" s="1"/>
  <c r="A41" i="30" s="1"/>
  <c r="A46" i="30" s="1"/>
  <c r="A51" i="30" s="1"/>
  <c r="A56" i="30" s="1"/>
  <c r="A61" i="30" s="1"/>
  <c r="A66" i="30" s="1"/>
  <c r="A71" i="30" s="1"/>
  <c r="A76" i="30" s="1"/>
  <c r="A81" i="30" s="1"/>
  <c r="A86" i="30" s="1"/>
  <c r="A91" i="30" s="1"/>
  <c r="A96" i="30" s="1"/>
  <c r="A101" i="30" s="1"/>
  <c r="A106" i="30" s="1"/>
  <c r="A111" i="30" s="1"/>
  <c r="A116" i="30" s="1"/>
  <c r="A121" i="30" s="1"/>
  <c r="A126" i="30" s="1"/>
  <c r="A131" i="30" s="1"/>
  <c r="A136" i="30" s="1"/>
  <c r="A141" i="30" s="1"/>
  <c r="A146" i="30" s="1"/>
  <c r="A151" i="30" s="1"/>
  <c r="A156" i="30" s="1"/>
  <c r="A161" i="30" s="1"/>
  <c r="A166" i="30" s="1"/>
  <c r="I21" i="30"/>
  <c r="I26" i="30"/>
  <c r="I31" i="30"/>
  <c r="I36" i="30"/>
  <c r="I41" i="30"/>
  <c r="I46" i="30"/>
  <c r="I51" i="30"/>
  <c r="I56" i="30"/>
  <c r="I61" i="30"/>
  <c r="I66" i="30"/>
  <c r="I71" i="30"/>
  <c r="I76" i="30"/>
  <c r="I81" i="30"/>
  <c r="I86" i="30"/>
  <c r="I91" i="30"/>
  <c r="I96" i="30"/>
  <c r="I101" i="30"/>
  <c r="I106" i="30"/>
  <c r="I111" i="30"/>
  <c r="I116" i="30"/>
  <c r="I121" i="30"/>
  <c r="I126" i="30"/>
  <c r="I131" i="30"/>
  <c r="I136" i="30"/>
  <c r="I141" i="30"/>
  <c r="I146" i="30"/>
  <c r="I151" i="30"/>
  <c r="I156" i="30"/>
  <c r="I161" i="30"/>
  <c r="I166" i="30"/>
  <c r="E171" i="30"/>
  <c r="H171" i="30"/>
  <c r="E172" i="30"/>
  <c r="E173" i="30"/>
  <c r="E174" i="30" s="1"/>
  <c r="I171" i="30" l="1"/>
  <c r="A175" i="30" s="1"/>
  <c r="I16" i="1"/>
  <c r="E172" i="36" l="1"/>
  <c r="E171" i="36"/>
  <c r="E170" i="35"/>
  <c r="E169" i="35"/>
  <c r="E172" i="34"/>
  <c r="E171" i="34"/>
  <c r="E170" i="33"/>
  <c r="E169" i="33"/>
  <c r="E172" i="32"/>
  <c r="E171" i="32"/>
  <c r="E172" i="31"/>
  <c r="E171" i="31"/>
  <c r="E170" i="26"/>
  <c r="E169" i="26"/>
  <c r="E172" i="27"/>
  <c r="E171" i="27"/>
  <c r="E170" i="28"/>
  <c r="E169" i="28"/>
  <c r="E162" i="29"/>
  <c r="E161" i="29"/>
  <c r="E172" i="1"/>
  <c r="E171" i="1"/>
  <c r="K1" i="1"/>
  <c r="K3" i="1"/>
  <c r="H161" i="29" l="1"/>
  <c r="K1" i="29" l="1"/>
  <c r="A21" i="1" l="1"/>
  <c r="K3" i="36" l="1"/>
  <c r="K1" i="36"/>
  <c r="K3" i="35"/>
  <c r="K1" i="35"/>
  <c r="K3" i="34"/>
  <c r="K1" i="34"/>
  <c r="K3" i="33"/>
  <c r="K1" i="33"/>
  <c r="K3" i="32"/>
  <c r="K1" i="32"/>
  <c r="K3" i="31"/>
  <c r="K1" i="31"/>
  <c r="K3" i="26"/>
  <c r="K1" i="26"/>
  <c r="K3" i="27"/>
  <c r="K1" i="27"/>
  <c r="K3" i="28"/>
  <c r="K1" i="28"/>
  <c r="K3" i="30"/>
  <c r="K1" i="30"/>
  <c r="E163" i="29"/>
  <c r="K3" i="29"/>
  <c r="E164" i="29" l="1"/>
  <c r="E173" i="36" l="1"/>
  <c r="E174" i="36" s="1"/>
  <c r="H171" i="36"/>
  <c r="I166" i="36"/>
  <c r="I161" i="36"/>
  <c r="I156" i="36"/>
  <c r="I151" i="36"/>
  <c r="I146" i="36"/>
  <c r="I141" i="36"/>
  <c r="I136" i="36"/>
  <c r="I131" i="36"/>
  <c r="I126" i="36"/>
  <c r="I121" i="36"/>
  <c r="I116" i="36"/>
  <c r="I111" i="36"/>
  <c r="I106" i="36"/>
  <c r="I101" i="36"/>
  <c r="I96" i="36"/>
  <c r="I91" i="36"/>
  <c r="I86" i="36"/>
  <c r="I81" i="36"/>
  <c r="I76" i="36"/>
  <c r="I71" i="36"/>
  <c r="I66" i="36"/>
  <c r="I61" i="36"/>
  <c r="I56" i="36"/>
  <c r="I51" i="36"/>
  <c r="I46" i="36"/>
  <c r="I41" i="36"/>
  <c r="I36" i="36"/>
  <c r="I31" i="36"/>
  <c r="I26" i="36"/>
  <c r="I21" i="36"/>
  <c r="A21" i="36"/>
  <c r="A26" i="36" s="1"/>
  <c r="A31" i="36" s="1"/>
  <c r="A36" i="36" s="1"/>
  <c r="A41" i="36" s="1"/>
  <c r="A46" i="36" s="1"/>
  <c r="A51" i="36" s="1"/>
  <c r="A56" i="36" s="1"/>
  <c r="A61" i="36" s="1"/>
  <c r="A66" i="36" s="1"/>
  <c r="A71" i="36" s="1"/>
  <c r="A76" i="36" s="1"/>
  <c r="A81" i="36" s="1"/>
  <c r="A86" i="36" s="1"/>
  <c r="A91" i="36" s="1"/>
  <c r="A96" i="36" s="1"/>
  <c r="A101" i="36" s="1"/>
  <c r="A106" i="36" s="1"/>
  <c r="A111" i="36" s="1"/>
  <c r="A116" i="36" s="1"/>
  <c r="A121" i="36" s="1"/>
  <c r="A126" i="36" s="1"/>
  <c r="A131" i="36" s="1"/>
  <c r="A136" i="36" s="1"/>
  <c r="A141" i="36" s="1"/>
  <c r="A146" i="36" s="1"/>
  <c r="A151" i="36" s="1"/>
  <c r="A156" i="36" s="1"/>
  <c r="A161" i="36" s="1"/>
  <c r="A166" i="36" s="1"/>
  <c r="I16" i="36"/>
  <c r="E171" i="35"/>
  <c r="E172" i="35" s="1"/>
  <c r="H169" i="35"/>
  <c r="I166" i="35"/>
  <c r="I161" i="35"/>
  <c r="I156" i="35"/>
  <c r="I151" i="35"/>
  <c r="I146" i="35"/>
  <c r="I141" i="35"/>
  <c r="I136" i="35"/>
  <c r="I131" i="35"/>
  <c r="I126" i="35"/>
  <c r="I121" i="35"/>
  <c r="I116" i="35"/>
  <c r="I111" i="35"/>
  <c r="I106" i="35"/>
  <c r="I101" i="35"/>
  <c r="I96" i="35"/>
  <c r="I91" i="35"/>
  <c r="I86" i="35"/>
  <c r="I81" i="35"/>
  <c r="I76" i="35"/>
  <c r="I71" i="35"/>
  <c r="I66" i="35"/>
  <c r="I61" i="35"/>
  <c r="I56" i="35"/>
  <c r="I51" i="35"/>
  <c r="I46" i="35"/>
  <c r="I41" i="35"/>
  <c r="I36" i="35"/>
  <c r="I31" i="35"/>
  <c r="I26" i="35"/>
  <c r="I21" i="35"/>
  <c r="A21" i="35"/>
  <c r="A26" i="35" s="1"/>
  <c r="A31" i="35" s="1"/>
  <c r="A36" i="35" s="1"/>
  <c r="A41" i="35" s="1"/>
  <c r="A46" i="35" s="1"/>
  <c r="A51" i="35" s="1"/>
  <c r="A56" i="35" s="1"/>
  <c r="A61" i="35" s="1"/>
  <c r="A66" i="35" s="1"/>
  <c r="A71" i="35" s="1"/>
  <c r="A76" i="35" s="1"/>
  <c r="A81" i="35" s="1"/>
  <c r="A86" i="35" s="1"/>
  <c r="A91" i="35" s="1"/>
  <c r="A96" i="35" s="1"/>
  <c r="A101" i="35" s="1"/>
  <c r="A106" i="35" s="1"/>
  <c r="A111" i="35" s="1"/>
  <c r="A116" i="35" s="1"/>
  <c r="A121" i="35" s="1"/>
  <c r="A126" i="35" s="1"/>
  <c r="A131" i="35" s="1"/>
  <c r="A136" i="35" s="1"/>
  <c r="A141" i="35" s="1"/>
  <c r="A146" i="35" s="1"/>
  <c r="A151" i="35" s="1"/>
  <c r="A156" i="35" s="1"/>
  <c r="A161" i="35" s="1"/>
  <c r="A166" i="35" s="1"/>
  <c r="I16" i="35"/>
  <c r="E173" i="34"/>
  <c r="E174" i="34" s="1"/>
  <c r="H171" i="34"/>
  <c r="I166" i="34"/>
  <c r="I161" i="34"/>
  <c r="I156" i="34"/>
  <c r="I151" i="34"/>
  <c r="I146" i="34"/>
  <c r="I141" i="34"/>
  <c r="I136" i="34"/>
  <c r="I131" i="34"/>
  <c r="I126" i="34"/>
  <c r="I121" i="34"/>
  <c r="I116" i="34"/>
  <c r="I111" i="34"/>
  <c r="I106" i="34"/>
  <c r="I101" i="34"/>
  <c r="I96" i="34"/>
  <c r="I91" i="34"/>
  <c r="I86" i="34"/>
  <c r="I81" i="34"/>
  <c r="I76" i="34"/>
  <c r="I71" i="34"/>
  <c r="I66" i="34"/>
  <c r="I61" i="34"/>
  <c r="I56" i="34"/>
  <c r="I51" i="34"/>
  <c r="I46" i="34"/>
  <c r="I41" i="34"/>
  <c r="I36" i="34"/>
  <c r="I31" i="34"/>
  <c r="I26" i="34"/>
  <c r="I21" i="34"/>
  <c r="A21" i="34"/>
  <c r="A26" i="34" s="1"/>
  <c r="A31" i="34" s="1"/>
  <c r="A36" i="34" s="1"/>
  <c r="A41" i="34" s="1"/>
  <c r="A46" i="34" s="1"/>
  <c r="A51" i="34" s="1"/>
  <c r="A56" i="34" s="1"/>
  <c r="A61" i="34" s="1"/>
  <c r="A66" i="34" s="1"/>
  <c r="A71" i="34" s="1"/>
  <c r="A76" i="34" s="1"/>
  <c r="A81" i="34" s="1"/>
  <c r="A86" i="34" s="1"/>
  <c r="A91" i="34" s="1"/>
  <c r="A96" i="34" s="1"/>
  <c r="A101" i="34" s="1"/>
  <c r="A106" i="34" s="1"/>
  <c r="A111" i="34" s="1"/>
  <c r="A116" i="34" s="1"/>
  <c r="A121" i="34" s="1"/>
  <c r="A126" i="34" s="1"/>
  <c r="A131" i="34" s="1"/>
  <c r="A136" i="34" s="1"/>
  <c r="A141" i="34" s="1"/>
  <c r="A146" i="34" s="1"/>
  <c r="A151" i="34" s="1"/>
  <c r="A156" i="34" s="1"/>
  <c r="A161" i="34" s="1"/>
  <c r="A166" i="34" s="1"/>
  <c r="I16" i="34"/>
  <c r="E171" i="33"/>
  <c r="E172" i="33" s="1"/>
  <c r="H169" i="33"/>
  <c r="I166" i="33"/>
  <c r="I161" i="33"/>
  <c r="I156" i="33"/>
  <c r="I151" i="33"/>
  <c r="I146" i="33"/>
  <c r="I141" i="33"/>
  <c r="I136" i="33"/>
  <c r="I131" i="33"/>
  <c r="I126" i="33"/>
  <c r="I121" i="33"/>
  <c r="I116" i="33"/>
  <c r="I111" i="33"/>
  <c r="I106" i="33"/>
  <c r="I101" i="33"/>
  <c r="I96" i="33"/>
  <c r="I91" i="33"/>
  <c r="I87" i="33"/>
  <c r="I81" i="33"/>
  <c r="I76" i="33"/>
  <c r="I71" i="33"/>
  <c r="I66" i="33"/>
  <c r="I61" i="33"/>
  <c r="I56" i="33"/>
  <c r="I51" i="33"/>
  <c r="I46" i="33"/>
  <c r="I41" i="33"/>
  <c r="I36" i="33"/>
  <c r="I31" i="33"/>
  <c r="I26" i="33"/>
  <c r="I21" i="33"/>
  <c r="A21" i="33"/>
  <c r="A26" i="33" s="1"/>
  <c r="A31" i="33" s="1"/>
  <c r="A36" i="33" s="1"/>
  <c r="A41" i="33" s="1"/>
  <c r="A46" i="33" s="1"/>
  <c r="A51" i="33" s="1"/>
  <c r="A56" i="33" s="1"/>
  <c r="A61" i="33" s="1"/>
  <c r="A66" i="33" s="1"/>
  <c r="A71" i="33" s="1"/>
  <c r="A76" i="33" s="1"/>
  <c r="A81" i="33" s="1"/>
  <c r="A87" i="33" s="1"/>
  <c r="A91" i="33" s="1"/>
  <c r="A96" i="33" s="1"/>
  <c r="A101" i="33" s="1"/>
  <c r="A106" i="33" s="1"/>
  <c r="A111" i="33" s="1"/>
  <c r="A116" i="33" s="1"/>
  <c r="A121" i="33" s="1"/>
  <c r="A126" i="33" s="1"/>
  <c r="A131" i="33" s="1"/>
  <c r="A136" i="33" s="1"/>
  <c r="A141" i="33" s="1"/>
  <c r="A146" i="33" s="1"/>
  <c r="A151" i="33" s="1"/>
  <c r="A156" i="33" s="1"/>
  <c r="A161" i="33" s="1"/>
  <c r="A166" i="33" s="1"/>
  <c r="I16" i="33"/>
  <c r="E173" i="32"/>
  <c r="E174" i="32" s="1"/>
  <c r="H171" i="32"/>
  <c r="I166" i="32"/>
  <c r="I161" i="32"/>
  <c r="I156" i="32"/>
  <c r="I151" i="32"/>
  <c r="I146" i="32"/>
  <c r="I141" i="32"/>
  <c r="I136" i="32"/>
  <c r="I131" i="32"/>
  <c r="I126" i="32"/>
  <c r="I121" i="32"/>
  <c r="I116" i="32"/>
  <c r="I111" i="32"/>
  <c r="I106" i="32"/>
  <c r="I101" i="32"/>
  <c r="I96" i="32"/>
  <c r="I91" i="32"/>
  <c r="I86" i="32"/>
  <c r="I81" i="32"/>
  <c r="I76" i="32"/>
  <c r="I71" i="32"/>
  <c r="I66" i="32"/>
  <c r="I61" i="32"/>
  <c r="I56" i="32"/>
  <c r="I51" i="32"/>
  <c r="I46" i="32"/>
  <c r="I41" i="32"/>
  <c r="I36" i="32"/>
  <c r="I31" i="32"/>
  <c r="I26" i="32"/>
  <c r="I21" i="32"/>
  <c r="A21" i="32"/>
  <c r="A26" i="32" s="1"/>
  <c r="A31" i="32" s="1"/>
  <c r="A36" i="32" s="1"/>
  <c r="A41" i="32" s="1"/>
  <c r="A46" i="32" s="1"/>
  <c r="A51" i="32" s="1"/>
  <c r="A56" i="32" s="1"/>
  <c r="A61" i="32" s="1"/>
  <c r="A66" i="32" s="1"/>
  <c r="A71" i="32" s="1"/>
  <c r="A76" i="32" s="1"/>
  <c r="A81" i="32" s="1"/>
  <c r="A86" i="32" s="1"/>
  <c r="A91" i="32" s="1"/>
  <c r="A96" i="32" s="1"/>
  <c r="A101" i="32" s="1"/>
  <c r="A106" i="32" s="1"/>
  <c r="A111" i="32" s="1"/>
  <c r="A116" i="32" s="1"/>
  <c r="A121" i="32" s="1"/>
  <c r="A126" i="32" s="1"/>
  <c r="A131" i="32" s="1"/>
  <c r="A136" i="32" s="1"/>
  <c r="A141" i="32" s="1"/>
  <c r="A146" i="32" s="1"/>
  <c r="A151" i="32" s="1"/>
  <c r="A156" i="32" s="1"/>
  <c r="A161" i="32" s="1"/>
  <c r="A166" i="32" s="1"/>
  <c r="I16" i="32"/>
  <c r="E173" i="31"/>
  <c r="E174" i="31" s="1"/>
  <c r="H171" i="31"/>
  <c r="I166" i="31"/>
  <c r="I161" i="31"/>
  <c r="I156" i="31"/>
  <c r="I151" i="31"/>
  <c r="I146" i="31"/>
  <c r="I141" i="31"/>
  <c r="I136" i="31"/>
  <c r="I131" i="31"/>
  <c r="I126" i="31"/>
  <c r="I121" i="31"/>
  <c r="I116" i="31"/>
  <c r="I111" i="31"/>
  <c r="I106" i="31"/>
  <c r="I101" i="31"/>
  <c r="I96" i="31"/>
  <c r="I91" i="31"/>
  <c r="I86" i="31"/>
  <c r="I81" i="31"/>
  <c r="I76" i="31"/>
  <c r="I71" i="31"/>
  <c r="I66" i="31"/>
  <c r="I61" i="31"/>
  <c r="I56" i="31"/>
  <c r="I51" i="31"/>
  <c r="I46" i="31"/>
  <c r="I41" i="31"/>
  <c r="I36" i="31"/>
  <c r="I31" i="31"/>
  <c r="I26" i="31"/>
  <c r="I21" i="31"/>
  <c r="A21" i="31"/>
  <c r="A26" i="31" s="1"/>
  <c r="A31" i="31" s="1"/>
  <c r="A36" i="31" s="1"/>
  <c r="A41" i="31" s="1"/>
  <c r="A46" i="31" s="1"/>
  <c r="A51" i="31" s="1"/>
  <c r="A56" i="31" s="1"/>
  <c r="A61" i="31" s="1"/>
  <c r="A66" i="31" s="1"/>
  <c r="A71" i="31" s="1"/>
  <c r="A76" i="31" s="1"/>
  <c r="A81" i="31" s="1"/>
  <c r="A86" i="31" s="1"/>
  <c r="A91" i="31" s="1"/>
  <c r="A96" i="31" s="1"/>
  <c r="A101" i="31" s="1"/>
  <c r="A106" i="31" s="1"/>
  <c r="A111" i="31" s="1"/>
  <c r="A116" i="31" s="1"/>
  <c r="A121" i="31" s="1"/>
  <c r="A126" i="31" s="1"/>
  <c r="A131" i="31" s="1"/>
  <c r="A136" i="31" s="1"/>
  <c r="A141" i="31" s="1"/>
  <c r="A146" i="31" s="1"/>
  <c r="A151" i="31" s="1"/>
  <c r="A156" i="31" s="1"/>
  <c r="A161" i="31" s="1"/>
  <c r="A166" i="31" s="1"/>
  <c r="I16" i="31"/>
  <c r="E171" i="26"/>
  <c r="E172" i="26" s="1"/>
  <c r="H169" i="26"/>
  <c r="I166" i="26"/>
  <c r="I161" i="26"/>
  <c r="I156" i="26"/>
  <c r="I151" i="26"/>
  <c r="I146" i="26"/>
  <c r="I141" i="26"/>
  <c r="I136" i="26"/>
  <c r="I131" i="26"/>
  <c r="I126" i="26"/>
  <c r="I121" i="26"/>
  <c r="I116" i="26"/>
  <c r="I111" i="26"/>
  <c r="I106" i="26"/>
  <c r="I101" i="26"/>
  <c r="I96" i="26"/>
  <c r="I91" i="26"/>
  <c r="I86" i="26"/>
  <c r="I81" i="26"/>
  <c r="I76" i="26"/>
  <c r="I71" i="26"/>
  <c r="I66" i="26"/>
  <c r="I61" i="26"/>
  <c r="I56" i="26"/>
  <c r="I51" i="26"/>
  <c r="I46" i="26"/>
  <c r="I41" i="26"/>
  <c r="I36" i="26"/>
  <c r="I31" i="26"/>
  <c r="I26" i="26"/>
  <c r="I21" i="26"/>
  <c r="A21" i="26"/>
  <c r="A26" i="26" s="1"/>
  <c r="A31" i="26" s="1"/>
  <c r="A36" i="26" s="1"/>
  <c r="A41" i="26" s="1"/>
  <c r="A46" i="26" s="1"/>
  <c r="A51" i="26" s="1"/>
  <c r="A56" i="26" s="1"/>
  <c r="A61" i="26" s="1"/>
  <c r="A66" i="26" s="1"/>
  <c r="A71" i="26" s="1"/>
  <c r="A76" i="26" s="1"/>
  <c r="A81" i="26" s="1"/>
  <c r="A86" i="26" s="1"/>
  <c r="A91" i="26" s="1"/>
  <c r="A96" i="26" s="1"/>
  <c r="A101" i="26" s="1"/>
  <c r="A106" i="26" s="1"/>
  <c r="A111" i="26" s="1"/>
  <c r="A116" i="26" s="1"/>
  <c r="A121" i="26" s="1"/>
  <c r="A126" i="26" s="1"/>
  <c r="A131" i="26" s="1"/>
  <c r="A136" i="26" s="1"/>
  <c r="A141" i="26" s="1"/>
  <c r="A146" i="26" s="1"/>
  <c r="A151" i="26" s="1"/>
  <c r="A156" i="26" s="1"/>
  <c r="A161" i="26" s="1"/>
  <c r="A166" i="26" s="1"/>
  <c r="I16" i="26"/>
  <c r="E173" i="27"/>
  <c r="E174" i="27" s="1"/>
  <c r="H171" i="27"/>
  <c r="I166" i="27"/>
  <c r="I161" i="27"/>
  <c r="I156" i="27"/>
  <c r="I151" i="27"/>
  <c r="I146" i="27"/>
  <c r="I141" i="27"/>
  <c r="I136" i="27"/>
  <c r="I131" i="27"/>
  <c r="I126" i="27"/>
  <c r="I121" i="27"/>
  <c r="I116" i="27"/>
  <c r="I111" i="27"/>
  <c r="I106" i="27"/>
  <c r="I101" i="27"/>
  <c r="I96" i="27"/>
  <c r="I91" i="27"/>
  <c r="I86" i="27"/>
  <c r="I81" i="27"/>
  <c r="I76" i="27"/>
  <c r="I71" i="27"/>
  <c r="I66" i="27"/>
  <c r="I61" i="27"/>
  <c r="I56" i="27"/>
  <c r="I51" i="27"/>
  <c r="I46" i="27"/>
  <c r="I41" i="27"/>
  <c r="I36" i="27"/>
  <c r="I31" i="27"/>
  <c r="I26" i="27"/>
  <c r="I21" i="27"/>
  <c r="A21" i="27"/>
  <c r="A26" i="27" s="1"/>
  <c r="A31" i="27" s="1"/>
  <c r="A36" i="27" s="1"/>
  <c r="A41" i="27" s="1"/>
  <c r="A46" i="27" s="1"/>
  <c r="A51" i="27" s="1"/>
  <c r="A56" i="27" s="1"/>
  <c r="A61" i="27" s="1"/>
  <c r="A66" i="27" s="1"/>
  <c r="A71" i="27" s="1"/>
  <c r="A76" i="27" s="1"/>
  <c r="A81" i="27" s="1"/>
  <c r="A86" i="27" s="1"/>
  <c r="A91" i="27" s="1"/>
  <c r="A96" i="27" s="1"/>
  <c r="A101" i="27" s="1"/>
  <c r="A106" i="27" s="1"/>
  <c r="A111" i="27" s="1"/>
  <c r="A116" i="27" s="1"/>
  <c r="A121" i="27" s="1"/>
  <c r="A126" i="27" s="1"/>
  <c r="A131" i="27" s="1"/>
  <c r="A136" i="27" s="1"/>
  <c r="A141" i="27" s="1"/>
  <c r="A146" i="27" s="1"/>
  <c r="A151" i="27" s="1"/>
  <c r="A156" i="27" s="1"/>
  <c r="A161" i="27" s="1"/>
  <c r="A166" i="27" s="1"/>
  <c r="I16" i="27"/>
  <c r="E171" i="28"/>
  <c r="E172" i="28" s="1"/>
  <c r="H169" i="28"/>
  <c r="I166" i="28"/>
  <c r="I161" i="28"/>
  <c r="I156" i="28"/>
  <c r="I151" i="28"/>
  <c r="I141" i="28"/>
  <c r="I136" i="28"/>
  <c r="I131" i="28"/>
  <c r="I126" i="28"/>
  <c r="I121" i="28"/>
  <c r="I116" i="28"/>
  <c r="I111" i="28"/>
  <c r="I106" i="28"/>
  <c r="I101" i="28"/>
  <c r="I96" i="28"/>
  <c r="I91" i="28"/>
  <c r="I86" i="28"/>
  <c r="I81" i="28"/>
  <c r="I76" i="28"/>
  <c r="I71" i="28"/>
  <c r="I66" i="28"/>
  <c r="I61" i="28"/>
  <c r="I56" i="28"/>
  <c r="I51" i="28"/>
  <c r="I46" i="28"/>
  <c r="I41" i="28"/>
  <c r="I36" i="28"/>
  <c r="I31" i="28"/>
  <c r="I26" i="28"/>
  <c r="I21" i="28"/>
  <c r="A21" i="28"/>
  <c r="A26" i="28" s="1"/>
  <c r="A31" i="28" s="1"/>
  <c r="A36" i="28" s="1"/>
  <c r="A41" i="28" s="1"/>
  <c r="A46" i="28" s="1"/>
  <c r="A51" i="28" s="1"/>
  <c r="A56" i="28" s="1"/>
  <c r="A61" i="28" s="1"/>
  <c r="A66" i="28" s="1"/>
  <c r="A71" i="28" s="1"/>
  <c r="A76" i="28" s="1"/>
  <c r="A81" i="28" s="1"/>
  <c r="A86" i="28" s="1"/>
  <c r="A91" i="28" s="1"/>
  <c r="A96" i="28" s="1"/>
  <c r="A101" i="28" s="1"/>
  <c r="A106" i="28" s="1"/>
  <c r="A111" i="28" s="1"/>
  <c r="A116" i="28" s="1"/>
  <c r="A121" i="28" s="1"/>
  <c r="A126" i="28" s="1"/>
  <c r="A131" i="28" s="1"/>
  <c r="A136" i="28" s="1"/>
  <c r="A141" i="28" s="1"/>
  <c r="A146" i="28" s="1"/>
  <c r="A151" i="28" s="1"/>
  <c r="A156" i="28" s="1"/>
  <c r="A161" i="28" s="1"/>
  <c r="A166" i="28" s="1"/>
  <c r="I16" i="28"/>
  <c r="A21" i="29"/>
  <c r="I16" i="29"/>
  <c r="I21" i="29"/>
  <c r="I26" i="29"/>
  <c r="I31" i="29"/>
  <c r="I36" i="29"/>
  <c r="I41" i="29"/>
  <c r="I46" i="29"/>
  <c r="I51" i="29"/>
  <c r="I56" i="29"/>
  <c r="I61" i="29"/>
  <c r="I66" i="29"/>
  <c r="I71" i="29"/>
  <c r="I76" i="29"/>
  <c r="I81" i="29"/>
  <c r="I86" i="29"/>
  <c r="I91" i="29"/>
  <c r="I96" i="29"/>
  <c r="I101" i="29"/>
  <c r="I106" i="29"/>
  <c r="I111" i="29"/>
  <c r="I116" i="29"/>
  <c r="I121" i="29"/>
  <c r="I126" i="29"/>
  <c r="I131" i="29"/>
  <c r="I136" i="29"/>
  <c r="I141" i="29"/>
  <c r="I146" i="29"/>
  <c r="I156" i="29"/>
  <c r="E173" i="1"/>
  <c r="A26" i="1"/>
  <c r="A31" i="1" s="1"/>
  <c r="H171" i="1"/>
  <c r="I21" i="1"/>
  <c r="I26" i="1"/>
  <c r="I31" i="1"/>
  <c r="I36" i="1"/>
  <c r="I41" i="1"/>
  <c r="I46" i="1"/>
  <c r="I51" i="1"/>
  <c r="I56" i="1"/>
  <c r="I61" i="1"/>
  <c r="I66" i="1"/>
  <c r="I71" i="1"/>
  <c r="I76" i="1"/>
  <c r="I81" i="1"/>
  <c r="I86" i="1"/>
  <c r="I91" i="1"/>
  <c r="I96" i="1"/>
  <c r="I101" i="1"/>
  <c r="I106" i="1"/>
  <c r="I111" i="1"/>
  <c r="I116" i="1"/>
  <c r="I121" i="1"/>
  <c r="I126" i="1"/>
  <c r="I131" i="1"/>
  <c r="I136" i="1"/>
  <c r="I141" i="1"/>
  <c r="I146" i="1"/>
  <c r="I151" i="1"/>
  <c r="I156" i="1"/>
  <c r="I161" i="1"/>
  <c r="I166" i="1"/>
  <c r="I161" i="29" l="1"/>
  <c r="I169" i="33"/>
  <c r="A173" i="33" s="1"/>
  <c r="I171" i="1"/>
  <c r="A175" i="1" s="1"/>
  <c r="I171" i="32"/>
  <c r="A175" i="32" s="1"/>
  <c r="I169" i="35"/>
  <c r="A173" i="35" s="1"/>
  <c r="I171" i="34"/>
  <c r="A175" i="34" s="1"/>
  <c r="I171" i="31"/>
  <c r="A175" i="31" s="1"/>
  <c r="I169" i="26"/>
  <c r="A173" i="26" s="1"/>
  <c r="A165" i="29"/>
  <c r="A26" i="29"/>
  <c r="A31" i="29" s="1"/>
  <c r="A36" i="29" s="1"/>
  <c r="A41" i="29" s="1"/>
  <c r="A46" i="29" s="1"/>
  <c r="A51" i="29" s="1"/>
  <c r="A56" i="29" s="1"/>
  <c r="A61" i="29" s="1"/>
  <c r="A66" i="29" s="1"/>
  <c r="A71" i="29" s="1"/>
  <c r="A76" i="29" s="1"/>
  <c r="A81" i="29" s="1"/>
  <c r="A86" i="29" s="1"/>
  <c r="A91" i="29" s="1"/>
  <c r="A96" i="29" s="1"/>
  <c r="A101" i="29" s="1"/>
  <c r="A106" i="29" s="1"/>
  <c r="A111" i="29" s="1"/>
  <c r="A116" i="29" s="1"/>
  <c r="A121" i="29" s="1"/>
  <c r="A126" i="29" s="1"/>
  <c r="A131" i="29" s="1"/>
  <c r="A136" i="29" s="1"/>
  <c r="A141" i="29" s="1"/>
  <c r="A146" i="29" s="1"/>
  <c r="A151" i="29" s="1"/>
  <c r="A156" i="29" s="1"/>
  <c r="A36" i="1"/>
  <c r="A41" i="1" s="1"/>
  <c r="A46" i="1" s="1"/>
  <c r="A51" i="1" s="1"/>
  <c r="A56" i="1" s="1"/>
  <c r="A61" i="1" s="1"/>
  <c r="A66" i="1" s="1"/>
  <c r="A71" i="1" s="1"/>
  <c r="A76" i="1" s="1"/>
  <c r="A81" i="1" s="1"/>
  <c r="A86" i="1" s="1"/>
  <c r="A91" i="1" s="1"/>
  <c r="A96" i="1" s="1"/>
  <c r="A101" i="1" s="1"/>
  <c r="A106" i="1" s="1"/>
  <c r="A111" i="1" s="1"/>
  <c r="A116" i="1" s="1"/>
  <c r="A121" i="1" s="1"/>
  <c r="A126" i="1" s="1"/>
  <c r="A131" i="1" s="1"/>
  <c r="A136" i="1" s="1"/>
  <c r="A141" i="1" s="1"/>
  <c r="A146" i="1" s="1"/>
  <c r="A151" i="1" s="1"/>
  <c r="A156" i="1" s="1"/>
  <c r="I171" i="36"/>
  <c r="A175" i="36" s="1"/>
  <c r="I171" i="27"/>
  <c r="A175" i="27" s="1"/>
  <c r="I169" i="28"/>
  <c r="A173" i="28" s="1"/>
  <c r="E174" i="1"/>
  <c r="A161" i="1" l="1"/>
  <c r="A166" i="1" s="1"/>
</calcChain>
</file>

<file path=xl/sharedStrings.xml><?xml version="1.0" encoding="utf-8"?>
<sst xmlns="http://schemas.openxmlformats.org/spreadsheetml/2006/main" count="432" uniqueCount="66">
  <si>
    <t>Notes on Completing Timesheets</t>
  </si>
  <si>
    <t>Please complete the form header in full.</t>
  </si>
  <si>
    <t>Time worked must be entered in the format “5:00” (for 5 hours), otherwise an error message will appear.</t>
  </si>
  <si>
    <t>Do not modify the form in any way.</t>
  </si>
  <si>
    <t>The project-executing organization will generally not recognize any hours entered against the days highlighted in gray, so these will need to be justified.</t>
  </si>
  <si>
    <t>Please use the drop-down list in the “Ill/Leave” column to select the option that applies in each case.</t>
  </si>
  <si>
    <t>The timesheets require original signatures.</t>
  </si>
  <si>
    <t>If you have any questions about your timesheets, please contact:</t>
  </si>
  <si>
    <t>Lukas Kotulla</t>
  </si>
  <si>
    <t>Phone:</t>
  </si>
  <si>
    <t>Email:</t>
  </si>
  <si>
    <t>kotulla@verwaltung.uni-bonn.de</t>
  </si>
  <si>
    <t/>
  </si>
  <si>
    <t>Record of hours spent on project work</t>
  </si>
  <si>
    <t>Grant recipient:</t>
  </si>
  <si>
    <t>Project-executing organization:</t>
  </si>
  <si>
    <t>WBS element (project number):</t>
  </si>
  <si>
    <t>Project title:</t>
  </si>
  <si>
    <t>University of Bonn</t>
  </si>
  <si>
    <t>BioSC</t>
  </si>
  <si>
    <t>Employee (name and qualifications):</t>
  </si>
  <si>
    <t>as a %</t>
  </si>
  <si>
    <t>in hours</t>
  </si>
  <si>
    <t>Standard weekly working hours of a full-time employee (100% full-time equivalent):</t>
  </si>
  <si>
    <t>Standard weekly working hours of the project employee named above:</t>
  </si>
  <si>
    <t>Month:</t>
  </si>
  <si>
    <t>January</t>
  </si>
  <si>
    <t>Year:</t>
  </si>
  <si>
    <t xml:space="preserve">N.B.: </t>
  </si>
  <si>
    <r>
      <t>The upper limits under the Hours of Work Ordinance (</t>
    </r>
    <r>
      <rPr>
        <i/>
        <sz val="7"/>
        <rFont val="Arial"/>
        <family val="2"/>
      </rPr>
      <t>Arbeitszeitverordnung</t>
    </r>
    <r>
      <rPr>
        <sz val="7"/>
        <rFont val="Arial"/>
        <family val="2"/>
      </rPr>
      <t>) must be complied with</t>
    </r>
    <r>
      <rPr>
        <sz val="7"/>
        <rFont val="Arial"/>
        <family val="2"/>
      </rPr>
      <t xml:space="preserve"> </t>
    </r>
    <r>
      <rPr>
        <sz val="7"/>
        <rFont val="Arial"/>
        <family val="2"/>
      </rPr>
      <t>(max. 10 hours a day).
A separate form must be used for each employee and each month.</t>
    </r>
  </si>
  <si>
    <t>Time missed (e.g. due to leave or illness) and time spent on non-project-related activities must be entered as “0.”</t>
  </si>
  <si>
    <t>Day</t>
  </si>
  <si>
    <t>Ill/
Leave</t>
  </si>
  <si>
    <r>
      <rPr>
        <b/>
        <sz val="10"/>
        <rFont val="Arial"/>
        <family val="2"/>
      </rPr>
      <t>Project no.</t>
    </r>
  </si>
  <si>
    <t>Description of activities
in note form</t>
  </si>
  <si>
    <t>Time worked
in
hr:min</t>
  </si>
  <si>
    <t>Total work
time to be
counted</t>
  </si>
  <si>
    <t>Total planned work time</t>
  </si>
  <si>
    <t>Total hours</t>
  </si>
  <si>
    <t>Percentage</t>
  </si>
  <si>
    <t>If working part-time on the project, other work on the following projects:</t>
  </si>
  <si>
    <r>
      <t>We declare that the information provided above is correct and complete. The hours worked on the project were necessary in order to deliver it in a frugal and economical way. Records of hours worked are considered particulars relevant for the granting of a subsidy in accordance with §264 of the Criminal Code (</t>
    </r>
    <r>
      <rPr>
        <i/>
        <sz val="8"/>
        <rFont val="Arial"/>
        <family val="2"/>
      </rPr>
      <t>Strafgesetzbuch</t>
    </r>
    <r>
      <rPr>
        <sz val="8"/>
        <rFont val="Arial"/>
        <family val="2"/>
      </rPr>
      <t>).</t>
    </r>
    <r>
      <rPr>
        <sz val="8"/>
        <rFont val="Arial"/>
        <family val="2"/>
      </rPr>
      <t xml:space="preserve"> </t>
    </r>
    <r>
      <rPr>
        <sz val="8"/>
        <rFont val="Arial"/>
        <family val="2"/>
      </rPr>
      <t>The hours of project work indicated above are to be understood as net hours</t>
    </r>
    <r>
      <rPr>
        <sz val="8"/>
        <rFont val="Arial"/>
        <family val="2"/>
      </rPr>
      <t xml:space="preserve"> </t>
    </r>
    <r>
      <rPr>
        <sz val="8"/>
        <rFont val="Arial"/>
        <family val="2"/>
      </rPr>
      <t>and relate exclusively to the specific project.</t>
    </r>
  </si>
  <si>
    <t>Employee signature</t>
  </si>
  <si>
    <t>Project manager signature</t>
  </si>
  <si>
    <t>February</t>
  </si>
  <si>
    <t>WBS element (project number)</t>
  </si>
  <si>
    <t>March</t>
  </si>
  <si>
    <r>
      <t>The upper limits under the Hours of Work Ordinance (</t>
    </r>
    <r>
      <rPr>
        <i/>
        <sz val="10"/>
        <rFont val="Arial"/>
        <family val="2"/>
      </rPr>
      <t>Arbeitszeitverordnung</t>
    </r>
    <r>
      <rPr>
        <sz val="10"/>
        <rFont val="Arial"/>
        <family val="2"/>
      </rPr>
      <t>) must be complied with</t>
    </r>
    <r>
      <rPr>
        <sz val="10"/>
        <rFont val="Arial"/>
        <family val="2"/>
      </rPr>
      <t xml:space="preserve"> </t>
    </r>
    <r>
      <rPr>
        <sz val="10"/>
        <rFont val="Arial"/>
        <family val="2"/>
      </rPr>
      <t>(max. 10 hours a day).
A separate form must be used for each employee and each month.</t>
    </r>
  </si>
  <si>
    <r>
      <rPr>
        <b/>
        <sz val="10"/>
        <rFont val="Arial"/>
        <family val="2"/>
      </rPr>
      <t>Project no.</t>
    </r>
    <r>
      <rPr>
        <b/>
        <sz val="10"/>
        <rFont val="Arial"/>
        <family val="2"/>
      </rPr>
      <t xml:space="preserve">
</t>
    </r>
  </si>
  <si>
    <r>
      <t>We declare that the information provided above is correct and complete. The hours worked on the project were necessary in order to deliver it in a frugal and economical way. Records of hours worked are considered particulars relevant for the granting of a subsidy in accordance with §264 of the Criminal Code (</t>
    </r>
    <r>
      <rPr>
        <i/>
        <sz val="10"/>
        <rFont val="Arial"/>
        <family val="2"/>
      </rPr>
      <t>Strafgesetzbuch</t>
    </r>
    <r>
      <rPr>
        <sz val="10"/>
        <rFont val="Arial"/>
        <family val="2"/>
      </rPr>
      <t>).</t>
    </r>
    <r>
      <rPr>
        <sz val="10"/>
        <rFont val="Arial"/>
        <family val="2"/>
      </rPr>
      <t xml:space="preserve"> </t>
    </r>
    <r>
      <rPr>
        <sz val="10"/>
        <rFont val="Arial"/>
        <family val="2"/>
      </rPr>
      <t>The hours of project work indicated above are to be understood as net hours</t>
    </r>
    <r>
      <rPr>
        <sz val="10"/>
        <rFont val="Arial"/>
        <family val="2"/>
      </rPr>
      <t xml:space="preserve"> </t>
    </r>
    <r>
      <rPr>
        <sz val="10"/>
        <rFont val="Arial"/>
        <family val="2"/>
      </rPr>
      <t>and relate exclusively to the specific project.</t>
    </r>
  </si>
  <si>
    <t>WBS element:</t>
  </si>
  <si>
    <t>April</t>
  </si>
  <si>
    <t>May</t>
  </si>
  <si>
    <t xml:space="preserve">WBS element (project number): </t>
  </si>
  <si>
    <t>June</t>
  </si>
  <si>
    <t>July</t>
  </si>
  <si>
    <t>August</t>
  </si>
  <si>
    <t>September</t>
  </si>
  <si>
    <t>October</t>
  </si>
  <si>
    <t>November</t>
  </si>
  <si>
    <t>Project no.</t>
  </si>
  <si>
    <t>December</t>
  </si>
  <si>
    <t>Sonstiges</t>
  </si>
  <si>
    <t>Krank</t>
  </si>
  <si>
    <t>Urlaub</t>
  </si>
  <si>
    <t>BioSC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</si>
</sst>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d\,\ dd/mm/yyyy"/>
    <numFmt numFmtId="165" formatCode="h:mm;@"/>
    <numFmt numFmtId="166" formatCode="[h]:mm"/>
    <numFmt numFmtId="167" formatCode="mmmm"/>
    <numFmt numFmtId="168" formatCode="mmmm/yyyy"/>
    <numFmt numFmtId="169" formatCode="[h]:mm;@"/>
  </numFmts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7"/>
      <name val="Arial"/>
      <family val="2"/>
    </font>
    <font>
      <i/>
      <sz val="8"/>
      <name val="Arial"/>
      <family val="2"/>
    </font>
    <font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660">
    <xf numFmtId="0" fontId="0" fillId="0" borderId="0" xfId="0"/>
    <xf numFmtId="0" fontId="3" fillId="2" borderId="10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 wrapText="1"/>
    </xf>
    <xf numFmtId="0" fontId="2" fillId="0" borderId="14" xfId="0" applyFont="1" applyBorder="1" applyAlignment="1" applyProtection="1"/>
    <xf numFmtId="0" fontId="2" fillId="0" borderId="34" xfId="0" applyFont="1" applyBorder="1" applyAlignment="1" applyProtection="1">
      <protection locked="0"/>
    </xf>
    <xf numFmtId="0" fontId="0" fillId="0" borderId="0" xfId="0" applyProtection="1"/>
    <xf numFmtId="0" fontId="2" fillId="0" borderId="0" xfId="0" applyFont="1" applyBorder="1" applyAlignment="1" applyProtection="1"/>
    <xf numFmtId="0" fontId="6" fillId="0" borderId="0" xfId="0" applyFont="1" applyBorder="1" applyAlignment="1" applyProtection="1">
      <alignment horizontal="right"/>
    </xf>
    <xf numFmtId="167" fontId="0" fillId="0" borderId="0" xfId="0" applyNumberFormat="1" applyBorder="1" applyAlignment="1" applyProtection="1">
      <alignment horizontal="center"/>
    </xf>
    <xf numFmtId="165" fontId="0" fillId="0" borderId="0" xfId="0" applyNumberFormat="1" applyProtection="1"/>
    <xf numFmtId="0" fontId="6" fillId="0" borderId="0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left"/>
    </xf>
    <xf numFmtId="0" fontId="7" fillId="0" borderId="39" xfId="0" applyFont="1" applyBorder="1" applyAlignment="1" applyProtection="1">
      <alignment vertical="top"/>
    </xf>
    <xf numFmtId="167" fontId="8" fillId="0" borderId="8" xfId="0" applyNumberFormat="1" applyFont="1" applyBorder="1" applyAlignment="1" applyProtection="1">
      <alignment horizontal="left"/>
    </xf>
    <xf numFmtId="0" fontId="3" fillId="0" borderId="40" xfId="0" applyFont="1" applyBorder="1" applyAlignment="1" applyProtection="1">
      <alignment horizontal="left"/>
    </xf>
    <xf numFmtId="0" fontId="3" fillId="0" borderId="8" xfId="0" applyFont="1" applyBorder="1" applyAlignment="1" applyProtection="1">
      <alignment horizontal="left"/>
    </xf>
    <xf numFmtId="0" fontId="0" fillId="0" borderId="0" xfId="0" applyBorder="1" applyAlignment="1" applyProtection="1"/>
    <xf numFmtId="0" fontId="2" fillId="0" borderId="0" xfId="0" applyFont="1" applyBorder="1" applyAlignment="1" applyProtection="1">
      <alignment horizontal="left"/>
    </xf>
    <xf numFmtId="0" fontId="9" fillId="0" borderId="34" xfId="0" applyFont="1" applyBorder="1" applyAlignment="1" applyProtection="1">
      <alignment horizontal="left" vertical="center"/>
    </xf>
    <xf numFmtId="0" fontId="9" fillId="0" borderId="25" xfId="0" applyFont="1" applyBorder="1" applyAlignment="1" applyProtection="1">
      <alignment horizontal="left" vertical="center"/>
    </xf>
    <xf numFmtId="0" fontId="2" fillId="0" borderId="34" xfId="0" applyFont="1" applyBorder="1" applyAlignment="1" applyProtection="1">
      <alignment horizontal="left" vertical="center"/>
    </xf>
    <xf numFmtId="0" fontId="9" fillId="4" borderId="16" xfId="0" applyFont="1" applyFill="1" applyBorder="1" applyAlignment="1" applyProtection="1">
      <alignment vertical="center"/>
      <protection locked="0"/>
    </xf>
    <xf numFmtId="2" fontId="2" fillId="0" borderId="5" xfId="1" applyNumberFormat="1" applyFont="1" applyBorder="1" applyAlignment="1" applyProtection="1">
      <alignment vertical="center"/>
      <protection locked="0"/>
    </xf>
    <xf numFmtId="2" fontId="2" fillId="0" borderId="33" xfId="1" applyNumberFormat="1" applyFont="1" applyBorder="1" applyAlignment="1" applyProtection="1">
      <alignment vertical="center"/>
      <protection locked="0"/>
    </xf>
    <xf numFmtId="0" fontId="0" fillId="0" borderId="22" xfId="0" applyFill="1" applyBorder="1" applyAlignment="1" applyProtection="1">
      <alignment horizontal="right" vertical="center"/>
      <protection locked="0"/>
    </xf>
    <xf numFmtId="0" fontId="0" fillId="0" borderId="4" xfId="0" applyFill="1" applyBorder="1" applyAlignment="1" applyProtection="1">
      <alignment horizontal="right" vertical="center"/>
      <protection locked="0"/>
    </xf>
    <xf numFmtId="165" fontId="0" fillId="0" borderId="4" xfId="0" applyNumberFormat="1" applyFill="1" applyBorder="1" applyAlignment="1" applyProtection="1">
      <alignment vertical="center"/>
      <protection locked="0"/>
    </xf>
    <xf numFmtId="0" fontId="0" fillId="0" borderId="16" xfId="0" applyFill="1" applyBorder="1" applyAlignment="1" applyProtection="1">
      <alignment horizontal="right" vertical="center"/>
      <protection locked="0"/>
    </xf>
    <xf numFmtId="0" fontId="0" fillId="0" borderId="17" xfId="0" applyFill="1" applyBorder="1" applyAlignment="1" applyProtection="1">
      <alignment horizontal="right" vertical="center"/>
      <protection locked="0"/>
    </xf>
    <xf numFmtId="0" fontId="0" fillId="0" borderId="23" xfId="0" applyFill="1" applyBorder="1" applyAlignment="1" applyProtection="1">
      <alignment horizontal="right" vertical="center"/>
      <protection locked="0"/>
    </xf>
    <xf numFmtId="0" fontId="0" fillId="0" borderId="24" xfId="0" applyFill="1" applyBorder="1" applyAlignment="1" applyProtection="1">
      <alignment horizontal="right" vertical="center"/>
      <protection locked="0"/>
    </xf>
    <xf numFmtId="165" fontId="0" fillId="0" borderId="19" xfId="0" applyNumberFormat="1" applyFill="1" applyBorder="1" applyAlignment="1" applyProtection="1">
      <alignment vertical="center"/>
      <protection locked="0"/>
    </xf>
    <xf numFmtId="165" fontId="0" fillId="0" borderId="0" xfId="0" applyNumberForma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5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vertical="center"/>
    </xf>
    <xf numFmtId="165" fontId="0" fillId="0" borderId="0" xfId="0" applyNumberFormat="1" applyAlignment="1" applyProtection="1">
      <alignment vertical="center"/>
    </xf>
    <xf numFmtId="165" fontId="0" fillId="0" borderId="1" xfId="0" applyNumberFormat="1" applyBorder="1" applyAlignment="1" applyProtection="1">
      <alignment vertical="center"/>
    </xf>
    <xf numFmtId="0" fontId="0" fillId="0" borderId="2" xfId="0" applyBorder="1" applyAlignment="1" applyProtection="1">
      <alignment horizontal="right" vertical="center"/>
    </xf>
    <xf numFmtId="169" fontId="0" fillId="0" borderId="3" xfId="0" applyNumberFormat="1" applyBorder="1" applyAlignment="1" applyProtection="1">
      <alignment horizontal="right" vertical="center"/>
    </xf>
    <xf numFmtId="166" fontId="0" fillId="0" borderId="36" xfId="0" applyNumberFormat="1" applyBorder="1" applyAlignment="1" applyProtection="1">
      <alignment horizontal="center" vertical="center"/>
    </xf>
    <xf numFmtId="166" fontId="0" fillId="0" borderId="3" xfId="0" applyNumberForma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169" fontId="0" fillId="0" borderId="5" xfId="0" applyNumberFormat="1" applyBorder="1" applyAlignment="1" applyProtection="1">
      <alignment horizontal="right" vertical="center"/>
    </xf>
    <xf numFmtId="0" fontId="8" fillId="0" borderId="6" xfId="0" applyFont="1" applyBorder="1" applyAlignment="1" applyProtection="1">
      <alignment horizontal="center" vertical="center"/>
    </xf>
    <xf numFmtId="166" fontId="8" fillId="0" borderId="7" xfId="0" applyNumberFormat="1" applyFont="1" applyBorder="1" applyAlignment="1" applyProtection="1">
      <alignment vertical="center"/>
    </xf>
    <xf numFmtId="0" fontId="0" fillId="0" borderId="8" xfId="0" applyBorder="1" applyAlignment="1" applyProtection="1">
      <alignment horizontal="center" vertical="center"/>
    </xf>
    <xf numFmtId="10" fontId="3" fillId="0" borderId="3" xfId="1" applyNumberFormat="1" applyFont="1" applyBorder="1" applyAlignment="1" applyProtection="1">
      <alignment vertical="center"/>
    </xf>
    <xf numFmtId="0" fontId="2" fillId="0" borderId="14" xfId="0" applyFont="1" applyBorder="1" applyAlignment="1" applyProtection="1">
      <alignment vertical="center"/>
    </xf>
    <xf numFmtId="0" fontId="2" fillId="0" borderId="34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right" vertical="center"/>
    </xf>
    <xf numFmtId="167" fontId="0" fillId="0" borderId="0" xfId="0" applyNumberForma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9" fillId="0" borderId="15" xfId="0" applyFont="1" applyBorder="1" applyAlignment="1" applyProtection="1">
      <alignment vertical="center"/>
      <protection locked="0"/>
    </xf>
    <xf numFmtId="0" fontId="9" fillId="0" borderId="51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left" vertical="center"/>
    </xf>
    <xf numFmtId="0" fontId="3" fillId="0" borderId="40" xfId="0" applyFont="1" applyBorder="1" applyAlignment="1" applyProtection="1">
      <alignment horizontal="left" vertical="center"/>
    </xf>
    <xf numFmtId="167" fontId="8" fillId="0" borderId="8" xfId="0" applyNumberFormat="1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left" vertical="center"/>
    </xf>
    <xf numFmtId="0" fontId="7" fillId="0" borderId="39" xfId="0" applyFont="1" applyBorder="1" applyAlignment="1" applyProtection="1">
      <alignment vertical="center"/>
    </xf>
    <xf numFmtId="0" fontId="0" fillId="0" borderId="13" xfId="0" applyFill="1" applyBorder="1" applyAlignment="1" applyProtection="1">
      <alignment horizontal="right" vertical="center"/>
      <protection locked="0"/>
    </xf>
    <xf numFmtId="165" fontId="0" fillId="0" borderId="38" xfId="0" applyNumberFormat="1" applyFill="1" applyBorder="1" applyAlignment="1" applyProtection="1">
      <alignment vertical="center"/>
      <protection locked="0"/>
    </xf>
    <xf numFmtId="165" fontId="0" fillId="0" borderId="17" xfId="0" applyNumberFormat="1" applyFill="1" applyBorder="1" applyAlignment="1" applyProtection="1">
      <alignment vertical="center"/>
      <protection locked="0"/>
    </xf>
    <xf numFmtId="0" fontId="0" fillId="0" borderId="18" xfId="0" applyFill="1" applyBorder="1" applyAlignment="1" applyProtection="1">
      <alignment horizontal="right" vertical="center"/>
      <protection locked="0"/>
    </xf>
    <xf numFmtId="0" fontId="0" fillId="0" borderId="19" xfId="0" applyFill="1" applyBorder="1" applyAlignment="1" applyProtection="1">
      <alignment horizontal="right" vertical="center"/>
      <protection locked="0"/>
    </xf>
    <xf numFmtId="165" fontId="0" fillId="0" borderId="24" xfId="0" applyNumberFormat="1" applyFill="1" applyBorder="1" applyAlignment="1" applyProtection="1">
      <alignment vertical="center"/>
      <protection locked="0"/>
    </xf>
    <xf numFmtId="0" fontId="0" fillId="0" borderId="20" xfId="0" applyFill="1" applyBorder="1" applyAlignment="1" applyProtection="1">
      <alignment horizontal="right" vertical="center"/>
      <protection locked="0"/>
    </xf>
    <xf numFmtId="0" fontId="0" fillId="0" borderId="21" xfId="0" applyFill="1" applyBorder="1" applyAlignment="1" applyProtection="1">
      <alignment horizontal="right" vertical="center"/>
      <protection locked="0"/>
    </xf>
    <xf numFmtId="0" fontId="11" fillId="0" borderId="25" xfId="0" applyFont="1" applyBorder="1" applyAlignment="1" applyProtection="1"/>
    <xf numFmtId="169" fontId="0" fillId="0" borderId="5" xfId="0" quotePrefix="1" applyNumberFormat="1" applyBorder="1" applyAlignment="1" applyProtection="1">
      <alignment horizontal="right" vertical="center"/>
    </xf>
    <xf numFmtId="166" fontId="8" fillId="0" borderId="7" xfId="0" applyNumberFormat="1" applyFont="1" applyBorder="1" applyAlignment="1" applyProtection="1">
      <alignment horizontal="right" vertical="center"/>
    </xf>
    <xf numFmtId="10" fontId="3" fillId="0" borderId="3" xfId="1" applyNumberFormat="1" applyFont="1" applyBorder="1" applyAlignment="1" applyProtection="1">
      <alignment horizontal="right" vertical="center"/>
    </xf>
    <xf numFmtId="2" fontId="2" fillId="0" borderId="5" xfId="1" applyNumberFormat="1" applyFont="1" applyBorder="1" applyAlignment="1" applyProtection="1">
      <alignment horizontal="right" vertical="center"/>
      <protection locked="0"/>
    </xf>
    <xf numFmtId="2" fontId="2" fillId="0" borderId="33" xfId="1" applyNumberFormat="1" applyFont="1" applyBorder="1" applyAlignment="1" applyProtection="1">
      <alignment horizontal="right" vertical="center"/>
      <protection locked="0"/>
    </xf>
    <xf numFmtId="2" fontId="9" fillId="0" borderId="33" xfId="0" applyNumberFormat="1" applyFont="1" applyBorder="1" applyAlignment="1" applyProtection="1">
      <alignment vertical="center"/>
      <protection locked="0"/>
    </xf>
    <xf numFmtId="10" fontId="2" fillId="0" borderId="16" xfId="1" applyNumberFormat="1" applyFont="1" applyBorder="1" applyAlignment="1" applyProtection="1">
      <alignment vertical="center"/>
    </xf>
    <xf numFmtId="10" fontId="9" fillId="4" borderId="16" xfId="1" applyNumberFormat="1" applyFont="1" applyFill="1" applyBorder="1" applyAlignment="1" applyProtection="1">
      <alignment vertical="center"/>
      <protection locked="0"/>
    </xf>
    <xf numFmtId="0" fontId="0" fillId="0" borderId="29" xfId="0" applyFill="1" applyBorder="1" applyAlignment="1" applyProtection="1">
      <alignment horizontal="right" vertical="center"/>
      <protection locked="0"/>
    </xf>
    <xf numFmtId="165" fontId="0" fillId="0" borderId="29" xfId="0" applyNumberFormat="1" applyFill="1" applyBorder="1" applyAlignment="1" applyProtection="1">
      <alignment vertical="center"/>
      <protection locked="0"/>
    </xf>
    <xf numFmtId="0" fontId="0" fillId="0" borderId="31" xfId="0" applyFill="1" applyBorder="1" applyAlignment="1" applyProtection="1">
      <alignment horizontal="right" vertical="center"/>
      <protection locked="0"/>
    </xf>
    <xf numFmtId="165" fontId="0" fillId="0" borderId="32" xfId="0" applyNumberForma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left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/>
    </xf>
    <xf numFmtId="0" fontId="2" fillId="0" borderId="0" xfId="0" applyFont="1" applyAlignment="1" applyProtection="1">
      <alignment horizontal="left" vertical="center" wrapText="1"/>
    </xf>
    <xf numFmtId="0" fontId="13" fillId="5" borderId="0" xfId="0" applyFont="1" applyFill="1"/>
    <xf numFmtId="0" fontId="0" fillId="5" borderId="0" xfId="0" applyFill="1"/>
    <xf numFmtId="0" fontId="1" fillId="5" borderId="0" xfId="0" applyFont="1" applyFill="1"/>
    <xf numFmtId="0" fontId="12" fillId="5" borderId="0" xfId="2" applyFill="1"/>
    <xf numFmtId="0" fontId="8" fillId="0" borderId="9" xfId="1" applyNumberFormat="1" applyFont="1" applyBorder="1" applyProtection="1"/>
    <xf numFmtId="10" fontId="2" fillId="0" borderId="16" xfId="1" applyNumberFormat="1" applyFont="1" applyBorder="1" applyAlignment="1" applyProtection="1">
      <alignment vertical="center"/>
      <protection locked="0"/>
    </xf>
    <xf numFmtId="0" fontId="6" fillId="0" borderId="0" xfId="0" applyFont="1" applyBorder="1" applyProtection="1"/>
    <xf numFmtId="0" fontId="2" fillId="0" borderId="0" xfId="0" applyFont="1" applyAlignment="1" applyProtection="1">
      <alignment horizontal="center"/>
    </xf>
    <xf numFmtId="0" fontId="3" fillId="0" borderId="0" xfId="0" applyFont="1" applyProtection="1"/>
    <xf numFmtId="0" fontId="2" fillId="0" borderId="0" xfId="0" applyFont="1" applyBorder="1" applyAlignment="1" applyProtection="1">
      <alignment horizontal="center"/>
    </xf>
    <xf numFmtId="0" fontId="2" fillId="0" borderId="0" xfId="0" applyFont="1" applyProtection="1"/>
    <xf numFmtId="0" fontId="9" fillId="0" borderId="25" xfId="0" applyFont="1" applyBorder="1" applyAlignment="1" applyProtection="1">
      <alignment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33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2" fontId="2" fillId="0" borderId="33" xfId="1" applyNumberFormat="1" applyFont="1" applyBorder="1" applyAlignment="1" applyProtection="1">
      <alignment vertical="center"/>
    </xf>
    <xf numFmtId="46" fontId="10" fillId="0" borderId="0" xfId="0" applyNumberFormat="1" applyFont="1" applyFill="1" applyAlignment="1" applyProtection="1">
      <alignment vertical="center"/>
    </xf>
    <xf numFmtId="46" fontId="2" fillId="0" borderId="0" xfId="0" applyNumberFormat="1" applyFont="1" applyAlignment="1" applyProtection="1">
      <alignment vertical="center"/>
    </xf>
    <xf numFmtId="9" fontId="2" fillId="0" borderId="0" xfId="1" applyFont="1" applyBorder="1" applyProtection="1"/>
    <xf numFmtId="46" fontId="2" fillId="0" borderId="0" xfId="0" applyNumberFormat="1" applyFont="1" applyProtection="1"/>
    <xf numFmtId="165" fontId="2" fillId="0" borderId="0" xfId="0" applyNumberFormat="1" applyFont="1" applyAlignment="1" applyProtection="1">
      <alignment vertical="center"/>
    </xf>
    <xf numFmtId="165" fontId="2" fillId="0" borderId="0" xfId="0" applyNumberFormat="1" applyFont="1" applyBorder="1" applyAlignment="1" applyProtection="1">
      <alignment vertical="center"/>
    </xf>
    <xf numFmtId="165" fontId="2" fillId="0" borderId="1" xfId="0" applyNumberFormat="1" applyFont="1" applyBorder="1" applyAlignment="1" applyProtection="1">
      <alignment vertical="center"/>
    </xf>
    <xf numFmtId="166" fontId="2" fillId="0" borderId="0" xfId="0" applyNumberFormat="1" applyFont="1" applyBorder="1" applyAlignment="1" applyProtection="1">
      <alignment vertical="center"/>
    </xf>
    <xf numFmtId="166" fontId="2" fillId="0" borderId="0" xfId="0" applyNumberFormat="1" applyFont="1" applyBorder="1" applyProtection="1"/>
    <xf numFmtId="0" fontId="2" fillId="0" borderId="25" xfId="0" applyFont="1" applyBorder="1" applyAlignment="1" applyProtection="1">
      <alignment wrapText="1"/>
    </xf>
    <xf numFmtId="10" fontId="2" fillId="0" borderId="16" xfId="1" applyNumberFormat="1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8" fillId="0" borderId="9" xfId="1" applyNumberFormat="1" applyFont="1" applyBorder="1" applyAlignment="1" applyProtection="1">
      <alignment vertical="center"/>
    </xf>
    <xf numFmtId="9" fontId="0" fillId="0" borderId="0" xfId="1" applyFont="1" applyBorder="1" applyAlignment="1" applyProtection="1">
      <alignment vertical="center"/>
    </xf>
    <xf numFmtId="46" fontId="0" fillId="0" borderId="0" xfId="0" applyNumberFormat="1" applyAlignment="1" applyProtection="1">
      <alignment vertical="center"/>
    </xf>
    <xf numFmtId="166" fontId="0" fillId="0" borderId="0" xfId="0" applyNumberFormat="1" applyBorder="1" applyAlignment="1" applyProtection="1">
      <alignment vertical="center"/>
    </xf>
    <xf numFmtId="0" fontId="2" fillId="0" borderId="25" xfId="0" applyFont="1" applyBorder="1" applyAlignment="1" applyProtection="1">
      <alignment vertical="center" wrapText="1"/>
    </xf>
    <xf numFmtId="0" fontId="0" fillId="0" borderId="0" xfId="0" applyAlignment="1" applyProtection="1">
      <alignment horizontal="left" wrapText="1"/>
    </xf>
    <xf numFmtId="0" fontId="0" fillId="2" borderId="28" xfId="0" applyFill="1" applyBorder="1" applyAlignment="1" applyProtection="1">
      <alignment horizontal="right" vertical="center"/>
    </xf>
    <xf numFmtId="0" fontId="0" fillId="2" borderId="29" xfId="0" applyFill="1" applyBorder="1" applyAlignment="1" applyProtection="1">
      <alignment horizontal="right" vertical="center"/>
    </xf>
    <xf numFmtId="165" fontId="0" fillId="2" borderId="29" xfId="0" applyNumberFormat="1" applyFill="1" applyBorder="1" applyAlignment="1" applyProtection="1">
      <alignment vertical="center"/>
    </xf>
    <xf numFmtId="0" fontId="0" fillId="2" borderId="16" xfId="0" applyFill="1" applyBorder="1" applyAlignment="1" applyProtection="1">
      <alignment horizontal="right" vertical="center"/>
    </xf>
    <xf numFmtId="0" fontId="0" fillId="2" borderId="17" xfId="0" applyFill="1" applyBorder="1" applyAlignment="1" applyProtection="1">
      <alignment horizontal="right" vertical="center"/>
    </xf>
    <xf numFmtId="165" fontId="0" fillId="2" borderId="4" xfId="0" applyNumberFormat="1" applyFill="1" applyBorder="1" applyAlignment="1" applyProtection="1">
      <alignment vertical="center"/>
    </xf>
    <xf numFmtId="0" fontId="0" fillId="2" borderId="30" xfId="0" applyFill="1" applyBorder="1" applyAlignment="1" applyProtection="1">
      <alignment horizontal="right" vertical="center"/>
    </xf>
    <xf numFmtId="0" fontId="0" fillId="2" borderId="31" xfId="0" applyFill="1" applyBorder="1" applyAlignment="1" applyProtection="1">
      <alignment horizontal="right" vertical="center"/>
    </xf>
    <xf numFmtId="165" fontId="0" fillId="2" borderId="32" xfId="0" applyNumberFormat="1" applyFill="1" applyBorder="1" applyAlignment="1" applyProtection="1">
      <alignment vertical="center"/>
    </xf>
    <xf numFmtId="0" fontId="3" fillId="2" borderId="11" xfId="0" applyFont="1" applyFill="1" applyBorder="1" applyAlignment="1" applyProtection="1">
      <alignment horizontal="center" vertical="center" wrapText="1"/>
    </xf>
    <xf numFmtId="0" fontId="0" fillId="0" borderId="74" xfId="0" applyBorder="1" applyAlignment="1" applyProtection="1">
      <alignment vertical="center"/>
    </xf>
    <xf numFmtId="0" fontId="1" fillId="0" borderId="74" xfId="0" applyFont="1" applyBorder="1" applyAlignment="1" applyProtection="1">
      <alignment vertical="center"/>
    </xf>
    <xf numFmtId="0" fontId="1" fillId="0" borderId="74" xfId="0" applyFont="1" applyFill="1" applyBorder="1" applyProtection="1"/>
    <xf numFmtId="0" fontId="2" fillId="0" borderId="0" xfId="0" applyFont="1" applyFill="1" applyAlignment="1" applyProtection="1">
      <alignment horizontal="center" vertical="center"/>
    </xf>
    <xf numFmtId="169" fontId="0" fillId="0" borderId="3" xfId="0" applyNumberFormat="1" applyFill="1" applyBorder="1" applyAlignment="1" applyProtection="1">
      <alignment horizontal="right" vertical="center"/>
    </xf>
    <xf numFmtId="169" fontId="0" fillId="0" borderId="5" xfId="0" quotePrefix="1" applyNumberFormat="1" applyFill="1" applyBorder="1" applyAlignment="1" applyProtection="1">
      <alignment horizontal="right" vertical="center"/>
    </xf>
    <xf numFmtId="166" fontId="8" fillId="0" borderId="7" xfId="0" applyNumberFormat="1" applyFont="1" applyFill="1" applyBorder="1" applyAlignment="1" applyProtection="1">
      <alignment horizontal="right" vertical="center"/>
    </xf>
    <xf numFmtId="10" fontId="3" fillId="0" borderId="3" xfId="1" applyNumberFormat="1" applyFont="1" applyFill="1" applyBorder="1" applyAlignment="1" applyProtection="1">
      <alignment horizontal="right" vertical="center"/>
    </xf>
    <xf numFmtId="0" fontId="3" fillId="2" borderId="12" xfId="0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center" vertical="center"/>
    </xf>
    <xf numFmtId="0" fontId="15" fillId="0" borderId="74" xfId="0" applyFont="1" applyBorder="1" applyAlignment="1" applyProtection="1">
      <alignment vertical="center"/>
    </xf>
    <xf numFmtId="0" fontId="15" fillId="0" borderId="34" xfId="0" applyFont="1" applyBorder="1" applyAlignment="1" applyProtection="1">
      <alignment vertical="center"/>
      <protection locked="0"/>
    </xf>
    <xf numFmtId="0" fontId="1" fillId="0" borderId="16" xfId="0" applyFont="1" applyFill="1" applyBorder="1" applyAlignment="1" applyProtection="1">
      <alignment horizontal="right" vertical="center"/>
      <protection locked="0"/>
    </xf>
    <xf numFmtId="0" fontId="1" fillId="0" borderId="23" xfId="0" applyFont="1" applyFill="1" applyBorder="1" applyAlignment="1" applyProtection="1">
      <alignment horizontal="right" vertical="center"/>
      <protection locked="0"/>
    </xf>
    <xf numFmtId="0" fontId="1" fillId="0" borderId="22" xfId="0" applyFont="1" applyFill="1" applyBorder="1" applyAlignment="1" applyProtection="1">
      <alignment horizontal="right" vertical="center"/>
      <protection locked="0"/>
    </xf>
    <xf numFmtId="0" fontId="0" fillId="0" borderId="16" xfId="0" applyFill="1" applyBorder="1" applyAlignment="1" applyProtection="1">
      <alignment horizontal="right" vertical="center" wrapText="1"/>
      <protection locked="0"/>
    </xf>
    <xf numFmtId="0" fontId="0" fillId="0" borderId="23" xfId="0" applyFill="1" applyBorder="1" applyAlignment="1" applyProtection="1">
      <alignment horizontal="right" vertical="center" wrapText="1"/>
      <protection locked="0"/>
    </xf>
    <xf numFmtId="0" fontId="0" fillId="0" borderId="18" xfId="0" applyFill="1" applyBorder="1" applyAlignment="1" applyProtection="1">
      <alignment horizontal="right" vertical="center" wrapText="1"/>
      <protection locked="0"/>
    </xf>
    <xf numFmtId="0" fontId="15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center" vertical="center"/>
    </xf>
    <xf numFmtId="0" fontId="0" fillId="0" borderId="32" xfId="0" applyBorder="1" applyAlignment="1" applyProtection="1">
      <alignment horizontal="right" vertical="center"/>
    </xf>
    <xf numFmtId="169" fontId="0" fillId="0" borderId="84" xfId="0" applyNumberFormat="1" applyBorder="1" applyAlignment="1" applyProtection="1">
      <alignment horizontal="right" vertical="center"/>
    </xf>
    <xf numFmtId="166" fontId="0" fillId="0" borderId="62" xfId="0" applyNumberFormat="1" applyBorder="1" applyAlignment="1" applyProtection="1">
      <alignment horizontal="center" vertical="center"/>
    </xf>
    <xf numFmtId="0" fontId="3" fillId="2" borderId="36" xfId="0" applyFont="1" applyFill="1" applyBorder="1" applyAlignment="1" applyProtection="1">
      <alignment horizontal="center" vertical="center" wrapText="1"/>
    </xf>
    <xf numFmtId="0" fontId="0" fillId="0" borderId="45" xfId="0" applyFill="1" applyBorder="1" applyAlignment="1" applyProtection="1">
      <alignment horizontal="right" vertical="center"/>
      <protection locked="0"/>
    </xf>
    <xf numFmtId="0" fontId="0" fillId="2" borderId="45" xfId="0" applyFill="1" applyBorder="1" applyAlignment="1" applyProtection="1">
      <alignment horizontal="right" vertical="center"/>
    </xf>
    <xf numFmtId="0" fontId="3" fillId="2" borderId="90" xfId="0" applyFont="1" applyFill="1" applyBorder="1" applyAlignment="1" applyProtection="1">
      <alignment horizontal="center" wrapText="1"/>
    </xf>
    <xf numFmtId="0" fontId="1" fillId="3" borderId="37" xfId="0" applyFont="1" applyFill="1" applyBorder="1" applyAlignment="1" applyProtection="1">
      <alignment horizontal="right" vertical="center"/>
    </xf>
    <xf numFmtId="0" fontId="1" fillId="3" borderId="16" xfId="0" applyFont="1" applyFill="1" applyBorder="1" applyAlignment="1" applyProtection="1">
      <alignment horizontal="right" vertical="center"/>
    </xf>
    <xf numFmtId="0" fontId="1" fillId="3" borderId="20" xfId="0" applyFont="1" applyFill="1" applyBorder="1" applyAlignment="1" applyProtection="1">
      <alignment horizontal="right" vertical="center"/>
    </xf>
    <xf numFmtId="0" fontId="1" fillId="3" borderId="23" xfId="0" applyFont="1" applyFill="1" applyBorder="1" applyAlignment="1" applyProtection="1">
      <alignment horizontal="right" vertical="center"/>
    </xf>
    <xf numFmtId="165" fontId="0" fillId="0" borderId="0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30" xfId="0" applyFill="1" applyBorder="1" applyAlignment="1" applyProtection="1">
      <alignment horizontal="right" vertical="center"/>
      <protection locked="0"/>
    </xf>
    <xf numFmtId="0" fontId="1" fillId="3" borderId="17" xfId="0" applyFont="1" applyFill="1" applyBorder="1" applyAlignment="1" applyProtection="1">
      <alignment horizontal="right" vertical="center"/>
    </xf>
    <xf numFmtId="0" fontId="1" fillId="3" borderId="13" xfId="0" applyFont="1" applyFill="1" applyBorder="1" applyAlignment="1" applyProtection="1">
      <alignment horizontal="right" vertical="center"/>
    </xf>
    <xf numFmtId="165" fontId="1" fillId="3" borderId="38" xfId="0" applyNumberFormat="1" applyFont="1" applyFill="1" applyBorder="1" applyAlignment="1" applyProtection="1">
      <alignment vertical="center"/>
    </xf>
    <xf numFmtId="0" fontId="1" fillId="3" borderId="45" xfId="0" applyFont="1" applyFill="1" applyBorder="1" applyAlignment="1" applyProtection="1">
      <alignment horizontal="right" vertical="center"/>
    </xf>
    <xf numFmtId="165" fontId="1" fillId="3" borderId="17" xfId="0" applyNumberFormat="1" applyFont="1" applyFill="1" applyBorder="1" applyAlignment="1" applyProtection="1">
      <alignment vertical="center"/>
    </xf>
    <xf numFmtId="0" fontId="1" fillId="3" borderId="21" xfId="0" applyFont="1" applyFill="1" applyBorder="1" applyAlignment="1" applyProtection="1">
      <alignment horizontal="right" vertical="center"/>
    </xf>
    <xf numFmtId="165" fontId="1" fillId="3" borderId="6" xfId="0" applyNumberFormat="1" applyFont="1" applyFill="1" applyBorder="1" applyAlignment="1" applyProtection="1">
      <alignment vertical="center"/>
    </xf>
    <xf numFmtId="0" fontId="1" fillId="3" borderId="19" xfId="0" applyFont="1" applyFill="1" applyBorder="1" applyAlignment="1" applyProtection="1">
      <alignment horizontal="right" vertical="center"/>
    </xf>
    <xf numFmtId="165" fontId="1" fillId="3" borderId="24" xfId="0" applyNumberFormat="1" applyFont="1" applyFill="1" applyBorder="1" applyAlignment="1" applyProtection="1">
      <alignment vertical="center"/>
    </xf>
    <xf numFmtId="0" fontId="1" fillId="0" borderId="4" xfId="0" applyFont="1" applyFill="1" applyBorder="1" applyAlignment="1" applyProtection="1">
      <alignment horizontal="right" vertical="center"/>
      <protection locked="0"/>
    </xf>
    <xf numFmtId="165" fontId="1" fillId="0" borderId="4" xfId="0" applyNumberFormat="1" applyFont="1" applyFill="1" applyBorder="1" applyAlignment="1" applyProtection="1">
      <alignment vertical="center"/>
      <protection locked="0"/>
    </xf>
    <xf numFmtId="0" fontId="1" fillId="0" borderId="17" xfId="0" applyFont="1" applyFill="1" applyBorder="1" applyAlignment="1" applyProtection="1">
      <alignment horizontal="right" vertical="center"/>
      <protection locked="0"/>
    </xf>
    <xf numFmtId="0" fontId="1" fillId="0" borderId="24" xfId="0" applyFont="1" applyFill="1" applyBorder="1" applyAlignment="1" applyProtection="1">
      <alignment horizontal="right" vertical="center"/>
      <protection locked="0"/>
    </xf>
    <xf numFmtId="165" fontId="1" fillId="0" borderId="19" xfId="0" applyNumberFormat="1" applyFont="1" applyFill="1" applyBorder="1" applyAlignment="1" applyProtection="1">
      <alignment vertical="center"/>
      <protection locked="0"/>
    </xf>
    <xf numFmtId="0" fontId="2" fillId="0" borderId="22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0" fillId="5" borderId="0" xfId="0" applyFill="1" applyAlignment="1">
      <alignment horizontal="left"/>
    </xf>
    <xf numFmtId="0" fontId="1" fillId="3" borderId="17" xfId="0" applyFont="1" applyFill="1" applyBorder="1" applyAlignment="1" applyProtection="1">
      <alignment horizontal="center" vertical="center"/>
    </xf>
    <xf numFmtId="165" fontId="0" fillId="3" borderId="78" xfId="0" applyNumberFormat="1" applyFill="1" applyBorder="1" applyAlignment="1" applyProtection="1">
      <alignment horizontal="center" vertical="center"/>
    </xf>
    <xf numFmtId="165" fontId="0" fillId="6" borderId="4" xfId="0" applyNumberFormat="1" applyFill="1" applyBorder="1" applyAlignment="1" applyProtection="1">
      <alignment vertical="center"/>
      <protection locked="0"/>
    </xf>
    <xf numFmtId="0" fontId="0" fillId="6" borderId="17" xfId="0" applyFill="1" applyBorder="1" applyAlignment="1" applyProtection="1">
      <alignment horizontal="right" vertical="center"/>
      <protection locked="0"/>
    </xf>
    <xf numFmtId="0" fontId="0" fillId="6" borderId="16" xfId="0" applyFill="1" applyBorder="1" applyAlignment="1" applyProtection="1">
      <alignment horizontal="right" vertical="center"/>
      <protection locked="0"/>
    </xf>
    <xf numFmtId="0" fontId="0" fillId="6" borderId="22" xfId="0" applyFill="1" applyBorder="1" applyAlignment="1" applyProtection="1">
      <alignment horizontal="right" vertical="center"/>
    </xf>
    <xf numFmtId="0" fontId="0" fillId="6" borderId="4" xfId="0" applyFill="1" applyBorder="1" applyAlignment="1" applyProtection="1">
      <alignment horizontal="right" vertical="center"/>
    </xf>
    <xf numFmtId="165" fontId="0" fillId="6" borderId="4" xfId="0" applyNumberFormat="1" applyFill="1" applyBorder="1" applyAlignment="1" applyProtection="1">
      <alignment vertical="center"/>
    </xf>
    <xf numFmtId="0" fontId="0" fillId="6" borderId="16" xfId="0" applyFill="1" applyBorder="1" applyAlignment="1" applyProtection="1">
      <alignment horizontal="right" vertical="center"/>
    </xf>
    <xf numFmtId="0" fontId="0" fillId="6" borderId="17" xfId="0" applyFill="1" applyBorder="1" applyAlignment="1" applyProtection="1">
      <alignment horizontal="right" vertical="center"/>
    </xf>
    <xf numFmtId="0" fontId="0" fillId="6" borderId="23" xfId="0" applyFill="1" applyBorder="1" applyAlignment="1" applyProtection="1">
      <alignment horizontal="right" vertical="center"/>
    </xf>
    <xf numFmtId="0" fontId="0" fillId="6" borderId="24" xfId="0" applyFill="1" applyBorder="1" applyAlignment="1" applyProtection="1">
      <alignment horizontal="right" vertical="center"/>
    </xf>
    <xf numFmtId="165" fontId="0" fillId="6" borderId="19" xfId="0" applyNumberFormat="1" applyFill="1" applyBorder="1" applyAlignment="1" applyProtection="1">
      <alignment vertical="center"/>
    </xf>
    <xf numFmtId="0" fontId="0" fillId="6" borderId="20" xfId="0" applyFill="1" applyBorder="1" applyAlignment="1" applyProtection="1">
      <alignment horizontal="right" vertical="center"/>
      <protection locked="0"/>
    </xf>
    <xf numFmtId="0" fontId="0" fillId="6" borderId="18" xfId="0" applyFill="1" applyBorder="1" applyAlignment="1" applyProtection="1">
      <alignment horizontal="right" vertical="center"/>
    </xf>
    <xf numFmtId="0" fontId="0" fillId="6" borderId="37" xfId="0" applyFill="1" applyBorder="1" applyAlignment="1" applyProtection="1">
      <alignment horizontal="right" vertical="center"/>
    </xf>
    <xf numFmtId="0" fontId="0" fillId="6" borderId="13" xfId="0" applyFill="1" applyBorder="1" applyAlignment="1" applyProtection="1">
      <alignment horizontal="right" vertical="center"/>
    </xf>
    <xf numFmtId="165" fontId="0" fillId="6" borderId="38" xfId="0" applyNumberFormat="1" applyFill="1" applyBorder="1" applyAlignment="1" applyProtection="1">
      <alignment vertical="center"/>
    </xf>
    <xf numFmtId="0" fontId="0" fillId="6" borderId="21" xfId="0" applyFill="1" applyBorder="1" applyAlignment="1" applyProtection="1">
      <alignment horizontal="right" vertical="center"/>
    </xf>
    <xf numFmtId="0" fontId="0" fillId="6" borderId="20" xfId="0" applyFill="1" applyBorder="1" applyAlignment="1" applyProtection="1">
      <alignment horizontal="right" vertical="center"/>
    </xf>
    <xf numFmtId="165" fontId="0" fillId="6" borderId="17" xfId="0" applyNumberFormat="1" applyFill="1" applyBorder="1" applyAlignment="1" applyProtection="1">
      <alignment vertical="center"/>
    </xf>
    <xf numFmtId="0" fontId="0" fillId="6" borderId="19" xfId="0" applyFill="1" applyBorder="1" applyAlignment="1" applyProtection="1">
      <alignment horizontal="right" vertical="center"/>
    </xf>
    <xf numFmtId="165" fontId="0" fillId="6" borderId="24" xfId="0" applyNumberFormat="1" applyFill="1" applyBorder="1" applyAlignment="1" applyProtection="1">
      <alignment vertical="center"/>
    </xf>
    <xf numFmtId="0" fontId="0" fillId="6" borderId="37" xfId="0" applyFill="1" applyBorder="1" applyAlignment="1" applyProtection="1">
      <alignment horizontal="right" vertical="center"/>
      <protection locked="0"/>
    </xf>
    <xf numFmtId="0" fontId="0" fillId="6" borderId="18" xfId="0" applyFill="1" applyBorder="1" applyAlignment="1" applyProtection="1">
      <alignment horizontal="right" vertical="center"/>
      <protection locked="0"/>
    </xf>
    <xf numFmtId="0" fontId="0" fillId="6" borderId="21" xfId="0" applyFill="1" applyBorder="1" applyAlignment="1" applyProtection="1">
      <alignment horizontal="right" vertical="center"/>
      <protection locked="0"/>
    </xf>
    <xf numFmtId="0" fontId="0" fillId="6" borderId="19" xfId="0" applyFill="1" applyBorder="1" applyAlignment="1" applyProtection="1">
      <alignment horizontal="right" vertical="center"/>
      <protection locked="0"/>
    </xf>
    <xf numFmtId="0" fontId="0" fillId="6" borderId="29" xfId="0" applyFill="1" applyBorder="1" applyAlignment="1" applyProtection="1">
      <alignment horizontal="right" vertical="center"/>
    </xf>
    <xf numFmtId="165" fontId="0" fillId="6" borderId="29" xfId="0" applyNumberFormat="1" applyFill="1" applyBorder="1" applyAlignment="1" applyProtection="1">
      <alignment vertical="center"/>
    </xf>
    <xf numFmtId="0" fontId="0" fillId="6" borderId="31" xfId="0" applyFill="1" applyBorder="1" applyAlignment="1" applyProtection="1">
      <alignment horizontal="right" vertical="center"/>
    </xf>
    <xf numFmtId="165" fontId="0" fillId="6" borderId="32" xfId="0" applyNumberFormat="1" applyFill="1" applyBorder="1" applyAlignment="1" applyProtection="1">
      <alignment vertical="center"/>
    </xf>
    <xf numFmtId="0" fontId="0" fillId="6" borderId="13" xfId="0" applyFill="1" applyBorder="1" applyAlignment="1" applyProtection="1">
      <alignment horizontal="right" vertical="center"/>
      <protection locked="0"/>
    </xf>
    <xf numFmtId="165" fontId="0" fillId="6" borderId="38" xfId="0" applyNumberFormat="1" applyFill="1" applyBorder="1" applyAlignment="1" applyProtection="1">
      <alignment vertical="center"/>
      <protection locked="0"/>
    </xf>
    <xf numFmtId="165" fontId="0" fillId="6" borderId="17" xfId="0" applyNumberFormat="1" applyFill="1" applyBorder="1" applyAlignment="1" applyProtection="1">
      <alignment vertical="center"/>
      <protection locked="0"/>
    </xf>
    <xf numFmtId="165" fontId="0" fillId="6" borderId="24" xfId="0" applyNumberFormat="1" applyFill="1" applyBorder="1" applyAlignment="1" applyProtection="1">
      <alignment vertical="center"/>
      <protection locked="0"/>
    </xf>
    <xf numFmtId="0" fontId="0" fillId="0" borderId="4" xfId="0" applyFill="1" applyBorder="1" applyAlignment="1" applyProtection="1">
      <alignment horizontal="right" vertical="center"/>
    </xf>
    <xf numFmtId="165" fontId="0" fillId="0" borderId="4" xfId="0" applyNumberFormat="1" applyFill="1" applyBorder="1" applyAlignment="1" applyProtection="1">
      <alignment vertical="center"/>
    </xf>
    <xf numFmtId="0" fontId="1" fillId="0" borderId="16" xfId="0" applyFont="1" applyFill="1" applyBorder="1" applyAlignment="1" applyProtection="1">
      <alignment horizontal="right" vertical="center"/>
    </xf>
    <xf numFmtId="0" fontId="0" fillId="0" borderId="16" xfId="0" applyFill="1" applyBorder="1" applyAlignment="1" applyProtection="1">
      <alignment horizontal="right" vertical="center"/>
    </xf>
    <xf numFmtId="0" fontId="0" fillId="0" borderId="17" xfId="0" applyFill="1" applyBorder="1" applyAlignment="1" applyProtection="1">
      <alignment horizontal="right" vertical="center"/>
    </xf>
    <xf numFmtId="0" fontId="0" fillId="0" borderId="23" xfId="0" applyFill="1" applyBorder="1" applyAlignment="1" applyProtection="1">
      <alignment horizontal="right" vertical="center"/>
    </xf>
    <xf numFmtId="0" fontId="0" fillId="0" borderId="24" xfId="0" applyFill="1" applyBorder="1" applyAlignment="1" applyProtection="1">
      <alignment horizontal="right" vertical="center"/>
    </xf>
    <xf numFmtId="165" fontId="0" fillId="0" borderId="19" xfId="0" applyNumberFormat="1" applyFill="1" applyBorder="1" applyAlignment="1" applyProtection="1">
      <alignment vertical="center"/>
    </xf>
    <xf numFmtId="0" fontId="1" fillId="0" borderId="22" xfId="0" applyFont="1" applyFill="1" applyBorder="1" applyAlignment="1" applyProtection="1">
      <alignment horizontal="right" vertical="center"/>
    </xf>
    <xf numFmtId="0" fontId="1" fillId="0" borderId="23" xfId="0" applyFont="1" applyFill="1" applyBorder="1" applyAlignment="1" applyProtection="1">
      <alignment horizontal="right" vertical="center"/>
    </xf>
    <xf numFmtId="0" fontId="0" fillId="0" borderId="29" xfId="0" applyFill="1" applyBorder="1" applyAlignment="1" applyProtection="1">
      <alignment horizontal="right" vertical="center"/>
    </xf>
    <xf numFmtId="165" fontId="0" fillId="0" borderId="29" xfId="0" applyNumberFormat="1" applyFill="1" applyBorder="1" applyAlignment="1" applyProtection="1">
      <alignment vertical="center"/>
    </xf>
    <xf numFmtId="0" fontId="0" fillId="0" borderId="30" xfId="0" applyFill="1" applyBorder="1" applyAlignment="1" applyProtection="1">
      <alignment horizontal="right" vertical="center"/>
    </xf>
    <xf numFmtId="0" fontId="0" fillId="0" borderId="31" xfId="0" applyFill="1" applyBorder="1" applyAlignment="1" applyProtection="1">
      <alignment horizontal="right" vertical="center"/>
    </xf>
    <xf numFmtId="165" fontId="0" fillId="0" borderId="32" xfId="0" applyNumberFormat="1" applyFill="1" applyBorder="1" applyAlignment="1" applyProtection="1">
      <alignment vertical="center"/>
    </xf>
    <xf numFmtId="0" fontId="1" fillId="6" borderId="22" xfId="0" applyFont="1" applyFill="1" applyBorder="1" applyAlignment="1" applyProtection="1">
      <alignment horizontal="right" vertical="center"/>
      <protection locked="0"/>
    </xf>
    <xf numFmtId="0" fontId="0" fillId="6" borderId="4" xfId="0" applyFill="1" applyBorder="1" applyAlignment="1" applyProtection="1">
      <alignment horizontal="right" vertical="center"/>
      <protection locked="0"/>
    </xf>
    <xf numFmtId="0" fontId="1" fillId="6" borderId="16" xfId="0" applyFont="1" applyFill="1" applyBorder="1" applyAlignment="1" applyProtection="1">
      <alignment horizontal="right" vertical="center"/>
      <protection locked="0"/>
    </xf>
    <xf numFmtId="0" fontId="1" fillId="6" borderId="23" xfId="0" applyFont="1" applyFill="1" applyBorder="1" applyAlignment="1" applyProtection="1">
      <alignment horizontal="right" vertical="center"/>
      <protection locked="0"/>
    </xf>
    <xf numFmtId="0" fontId="0" fillId="6" borderId="24" xfId="0" applyFill="1" applyBorder="1" applyAlignment="1" applyProtection="1">
      <alignment horizontal="right" vertical="center"/>
      <protection locked="0"/>
    </xf>
    <xf numFmtId="165" fontId="0" fillId="6" borderId="19" xfId="0" applyNumberFormat="1" applyFill="1" applyBorder="1" applyAlignment="1" applyProtection="1">
      <alignment vertical="center"/>
      <protection locked="0"/>
    </xf>
    <xf numFmtId="0" fontId="0" fillId="6" borderId="22" xfId="0" applyFill="1" applyBorder="1" applyAlignment="1" applyProtection="1">
      <alignment horizontal="right" vertical="center"/>
      <protection locked="0"/>
    </xf>
    <xf numFmtId="0" fontId="0" fillId="6" borderId="23" xfId="0" applyFill="1" applyBorder="1" applyAlignment="1" applyProtection="1">
      <alignment horizontal="right" vertical="center"/>
      <protection locked="0"/>
    </xf>
    <xf numFmtId="0" fontId="0" fillId="0" borderId="16" xfId="0" applyFill="1" applyBorder="1" applyAlignment="1" applyProtection="1">
      <alignment horizontal="right" vertical="center" wrapText="1"/>
    </xf>
    <xf numFmtId="0" fontId="0" fillId="0" borderId="23" xfId="0" applyFill="1" applyBorder="1" applyAlignment="1" applyProtection="1">
      <alignment horizontal="right" vertical="center" wrapText="1"/>
    </xf>
    <xf numFmtId="0" fontId="0" fillId="6" borderId="22" xfId="0" applyFill="1" applyBorder="1" applyAlignment="1" applyProtection="1">
      <alignment horizontal="right" vertical="center" wrapText="1"/>
      <protection locked="0"/>
    </xf>
    <xf numFmtId="0" fontId="0" fillId="6" borderId="16" xfId="0" applyFill="1" applyBorder="1" applyAlignment="1" applyProtection="1">
      <alignment horizontal="right" vertical="center" wrapText="1"/>
      <protection locked="0"/>
    </xf>
    <xf numFmtId="0" fontId="0" fillId="6" borderId="23" xfId="0" applyFill="1" applyBorder="1" applyAlignment="1" applyProtection="1">
      <alignment horizontal="right" vertical="center" wrapText="1"/>
      <protection locked="0"/>
    </xf>
    <xf numFmtId="0" fontId="0" fillId="6" borderId="18" xfId="0" applyFill="1" applyBorder="1" applyAlignment="1" applyProtection="1">
      <alignment horizontal="right" vertical="center" wrapText="1"/>
      <protection locked="0"/>
    </xf>
    <xf numFmtId="0" fontId="0" fillId="0" borderId="21" xfId="0" applyFill="1" applyBorder="1" applyAlignment="1" applyProtection="1">
      <alignment horizontal="right" vertical="center"/>
    </xf>
    <xf numFmtId="0" fontId="0" fillId="0" borderId="19" xfId="0" applyFill="1" applyBorder="1" applyAlignment="1" applyProtection="1">
      <alignment horizontal="right" vertical="center"/>
    </xf>
    <xf numFmtId="0" fontId="0" fillId="0" borderId="20" xfId="0" applyFill="1" applyBorder="1" applyAlignment="1" applyProtection="1">
      <alignment horizontal="right" vertical="center"/>
    </xf>
    <xf numFmtId="0" fontId="0" fillId="0" borderId="18" xfId="0" applyFill="1" applyBorder="1" applyAlignment="1" applyProtection="1">
      <alignment horizontal="right" vertical="center"/>
    </xf>
    <xf numFmtId="0" fontId="0" fillId="0" borderId="13" xfId="0" applyFill="1" applyBorder="1" applyAlignment="1" applyProtection="1">
      <alignment horizontal="right" vertical="center"/>
    </xf>
    <xf numFmtId="165" fontId="0" fillId="0" borderId="38" xfId="0" applyNumberFormat="1" applyFill="1" applyBorder="1" applyAlignment="1" applyProtection="1">
      <alignment vertical="center"/>
    </xf>
    <xf numFmtId="165" fontId="0" fillId="0" borderId="17" xfId="0" applyNumberFormat="1" applyFill="1" applyBorder="1" applyAlignment="1" applyProtection="1">
      <alignment vertical="center"/>
    </xf>
    <xf numFmtId="165" fontId="0" fillId="0" borderId="24" xfId="0" applyNumberFormat="1" applyFill="1" applyBorder="1" applyAlignment="1" applyProtection="1">
      <alignment vertical="center"/>
    </xf>
    <xf numFmtId="0" fontId="1" fillId="0" borderId="20" xfId="0" applyFont="1" applyFill="1" applyBorder="1" applyAlignment="1" applyProtection="1">
      <alignment horizontal="right" vertical="center"/>
    </xf>
    <xf numFmtId="165" fontId="0" fillId="6" borderId="25" xfId="0" applyNumberFormat="1" applyFill="1" applyBorder="1" applyAlignment="1" applyProtection="1">
      <alignment vertical="center"/>
      <protection locked="0"/>
    </xf>
    <xf numFmtId="0" fontId="0" fillId="6" borderId="45" xfId="0" applyFill="1" applyBorder="1" applyAlignment="1" applyProtection="1">
      <alignment horizontal="right" vertical="center"/>
      <protection locked="0"/>
    </xf>
    <xf numFmtId="0" fontId="1" fillId="0" borderId="28" xfId="0" applyFont="1" applyFill="1" applyBorder="1" applyAlignment="1" applyProtection="1">
      <alignment horizontal="right" vertical="center"/>
    </xf>
    <xf numFmtId="0" fontId="0" fillId="0" borderId="4" xfId="0" applyFill="1" applyBorder="1" applyAlignment="1" applyProtection="1">
      <alignment horizontal="center" vertical="center"/>
      <protection locked="0"/>
    </xf>
    <xf numFmtId="0" fontId="0" fillId="0" borderId="25" xfId="0" applyFill="1" applyBorder="1" applyAlignment="1" applyProtection="1">
      <alignment horizontal="center" vertical="center"/>
      <protection locked="0"/>
    </xf>
    <xf numFmtId="0" fontId="0" fillId="0" borderId="41" xfId="0" applyFill="1" applyBorder="1" applyAlignment="1" applyProtection="1">
      <alignment horizontal="center" vertical="center"/>
      <protection locked="0"/>
    </xf>
    <xf numFmtId="164" fontId="0" fillId="6" borderId="20" xfId="0" applyNumberFormat="1" applyFill="1" applyBorder="1" applyAlignment="1" applyProtection="1">
      <alignment horizontal="center" vertical="center" wrapText="1"/>
      <protection locked="0"/>
    </xf>
    <xf numFmtId="0" fontId="0" fillId="0" borderId="22" xfId="0" applyFill="1" applyBorder="1" applyAlignment="1" applyProtection="1">
      <alignment horizontal="right" vertical="center"/>
    </xf>
    <xf numFmtId="164" fontId="0" fillId="6" borderId="81" xfId="0" applyNumberFormat="1" applyFill="1" applyBorder="1" applyAlignment="1" applyProtection="1">
      <alignment horizontal="center" vertical="center" wrapText="1"/>
    </xf>
    <xf numFmtId="0" fontId="0" fillId="0" borderId="37" xfId="0" applyFill="1" applyBorder="1" applyAlignment="1" applyProtection="1">
      <alignment horizontal="right" vertical="center"/>
      <protection locked="0"/>
    </xf>
    <xf numFmtId="0" fontId="0" fillId="0" borderId="22" xfId="0" applyFill="1" applyBorder="1" applyAlignment="1" applyProtection="1">
      <alignment horizontal="right" vertical="center" wrapText="1"/>
      <protection locked="0"/>
    </xf>
    <xf numFmtId="0" fontId="0" fillId="0" borderId="22" xfId="0" applyFill="1" applyBorder="1" applyAlignment="1" applyProtection="1">
      <alignment horizontal="right" vertical="center" wrapText="1"/>
    </xf>
    <xf numFmtId="0" fontId="0" fillId="0" borderId="28" xfId="0" applyFill="1" applyBorder="1" applyAlignment="1" applyProtection="1">
      <alignment horizontal="right" vertical="center"/>
      <protection locked="0"/>
    </xf>
    <xf numFmtId="0" fontId="0" fillId="0" borderId="28" xfId="0" applyFill="1" applyBorder="1" applyAlignment="1" applyProtection="1">
      <alignment horizontal="right" vertical="center"/>
    </xf>
    <xf numFmtId="0" fontId="1" fillId="6" borderId="4" xfId="0" applyFont="1" applyFill="1" applyBorder="1" applyAlignment="1" applyProtection="1">
      <alignment horizontal="right" vertical="center"/>
      <protection locked="0"/>
    </xf>
    <xf numFmtId="165" fontId="1" fillId="6" borderId="4" xfId="0" applyNumberFormat="1" applyFont="1" applyFill="1" applyBorder="1" applyAlignment="1" applyProtection="1">
      <alignment vertical="center"/>
      <protection locked="0"/>
    </xf>
    <xf numFmtId="0" fontId="1" fillId="6" borderId="17" xfId="0" applyFont="1" applyFill="1" applyBorder="1" applyAlignment="1" applyProtection="1">
      <alignment horizontal="right" vertical="center"/>
      <protection locked="0"/>
    </xf>
    <xf numFmtId="0" fontId="1" fillId="6" borderId="24" xfId="0" applyFont="1" applyFill="1" applyBorder="1" applyAlignment="1" applyProtection="1">
      <alignment horizontal="right" vertical="center"/>
      <protection locked="0"/>
    </xf>
    <xf numFmtId="165" fontId="1" fillId="6" borderId="19" xfId="0" applyNumberFormat="1" applyFont="1" applyFill="1" applyBorder="1" applyAlignment="1" applyProtection="1">
      <alignment vertical="center"/>
      <protection locked="0"/>
    </xf>
    <xf numFmtId="0" fontId="1" fillId="6" borderId="20" xfId="0" applyFont="1" applyFill="1" applyBorder="1" applyAlignment="1" applyProtection="1">
      <alignment horizontal="right" vertical="center"/>
    </xf>
    <xf numFmtId="0" fontId="1" fillId="6" borderId="28" xfId="0" applyFont="1" applyFill="1" applyBorder="1" applyAlignment="1" applyProtection="1">
      <alignment horizontal="right" vertical="center"/>
    </xf>
    <xf numFmtId="0" fontId="0" fillId="6" borderId="29" xfId="0" applyFill="1" applyBorder="1" applyAlignment="1" applyProtection="1">
      <alignment horizontal="right" vertical="center"/>
      <protection locked="0"/>
    </xf>
    <xf numFmtId="165" fontId="0" fillId="6" borderId="29" xfId="0" applyNumberFormat="1" applyFill="1" applyBorder="1" applyAlignment="1" applyProtection="1">
      <alignment vertical="center"/>
      <protection locked="0"/>
    </xf>
    <xf numFmtId="0" fontId="0" fillId="6" borderId="30" xfId="0" applyFill="1" applyBorder="1" applyAlignment="1" applyProtection="1">
      <alignment horizontal="right" vertical="center"/>
      <protection locked="0"/>
    </xf>
    <xf numFmtId="0" fontId="0" fillId="6" borderId="31" xfId="0" applyFill="1" applyBorder="1" applyAlignment="1" applyProtection="1">
      <alignment horizontal="right" vertical="center"/>
      <protection locked="0"/>
    </xf>
    <xf numFmtId="165" fontId="0" fillId="6" borderId="30" xfId="0" applyNumberFormat="1" applyFill="1" applyBorder="1" applyAlignment="1" applyProtection="1">
      <alignment vertical="center"/>
      <protection locked="0"/>
    </xf>
    <xf numFmtId="0" fontId="1" fillId="6" borderId="22" xfId="0" applyFont="1" applyFill="1" applyBorder="1" applyAlignment="1" applyProtection="1">
      <alignment horizontal="right" vertical="center"/>
    </xf>
    <xf numFmtId="165" fontId="0" fillId="6" borderId="32" xfId="0" applyNumberFormat="1" applyFill="1" applyBorder="1" applyAlignment="1" applyProtection="1">
      <alignment vertical="center"/>
      <protection locked="0"/>
    </xf>
    <xf numFmtId="165" fontId="0" fillId="6" borderId="28" xfId="0" applyNumberFormat="1" applyFill="1" applyBorder="1" applyAlignment="1" applyProtection="1">
      <alignment vertical="center"/>
      <protection locked="0"/>
    </xf>
    <xf numFmtId="0" fontId="7" fillId="0" borderId="12" xfId="0" applyFont="1" applyBorder="1" applyAlignment="1" applyProtection="1">
      <alignment horizontal="left" wrapText="1"/>
    </xf>
    <xf numFmtId="0" fontId="7" fillId="0" borderId="47" xfId="0" applyFont="1" applyBorder="1" applyAlignment="1" applyProtection="1">
      <alignment horizontal="left" wrapText="1"/>
    </xf>
    <xf numFmtId="164" fontId="1" fillId="3" borderId="37" xfId="0" applyNumberFormat="1" applyFont="1" applyFill="1" applyBorder="1" applyAlignment="1" applyProtection="1">
      <alignment horizontal="center" vertical="center" wrapText="1"/>
    </xf>
    <xf numFmtId="164" fontId="1" fillId="3" borderId="20" xfId="0" applyNumberFormat="1" applyFont="1" applyFill="1" applyBorder="1" applyAlignment="1" applyProtection="1">
      <alignment horizontal="center" vertical="center" wrapText="1"/>
    </xf>
    <xf numFmtId="164" fontId="1" fillId="3" borderId="18" xfId="0" applyNumberFormat="1" applyFont="1" applyFill="1" applyBorder="1" applyAlignment="1" applyProtection="1">
      <alignment horizontal="center" vertical="center" wrapText="1"/>
    </xf>
    <xf numFmtId="164" fontId="0" fillId="0" borderId="20" xfId="0" applyNumberFormat="1" applyFill="1" applyBorder="1" applyAlignment="1" applyProtection="1">
      <alignment horizontal="center" vertical="center" wrapText="1"/>
      <protection locked="0"/>
    </xf>
    <xf numFmtId="164" fontId="0" fillId="0" borderId="18" xfId="0" applyNumberForma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25" xfId="0" applyFont="1" applyFill="1" applyBorder="1" applyAlignment="1" applyProtection="1">
      <alignment horizontal="center" vertical="center"/>
      <protection locked="0"/>
    </xf>
    <xf numFmtId="0" fontId="1" fillId="0" borderId="41" xfId="0" applyFont="1" applyFill="1" applyBorder="1" applyAlignment="1" applyProtection="1">
      <alignment horizontal="center" vertical="center"/>
      <protection locked="0"/>
    </xf>
    <xf numFmtId="0" fontId="0" fillId="0" borderId="17" xfId="0" applyFill="1" applyBorder="1" applyAlignment="1" applyProtection="1">
      <alignment horizontal="center" vertical="center"/>
      <protection locked="0"/>
    </xf>
    <xf numFmtId="0" fontId="0" fillId="0" borderId="26" xfId="0" applyFill="1" applyBorder="1" applyAlignment="1" applyProtection="1">
      <alignment horizontal="center" vertical="center"/>
      <protection locked="0"/>
    </xf>
    <xf numFmtId="0" fontId="0" fillId="0" borderId="53" xfId="0" applyFill="1" applyBorder="1" applyAlignment="1" applyProtection="1">
      <alignment horizontal="center" vertical="center"/>
      <protection locked="0"/>
    </xf>
    <xf numFmtId="0" fontId="0" fillId="0" borderId="24" xfId="0" applyFill="1" applyBorder="1" applyAlignment="1" applyProtection="1">
      <alignment horizontal="center" vertical="center"/>
      <protection locked="0"/>
    </xf>
    <xf numFmtId="0" fontId="0" fillId="0" borderId="27" xfId="0" applyFill="1" applyBorder="1" applyAlignment="1" applyProtection="1">
      <alignment horizontal="center" vertical="center"/>
      <protection locked="0"/>
    </xf>
    <xf numFmtId="0" fontId="0" fillId="0" borderId="56" xfId="0" applyFill="1" applyBorder="1" applyAlignment="1" applyProtection="1">
      <alignment horizontal="center" vertical="center"/>
      <protection locked="0"/>
    </xf>
    <xf numFmtId="0" fontId="0" fillId="0" borderId="17" xfId="0" applyFill="1" applyBorder="1" applyAlignment="1" applyProtection="1">
      <alignment horizontal="center" vertical="center"/>
    </xf>
    <xf numFmtId="0" fontId="0" fillId="0" borderId="26" xfId="0" applyFill="1" applyBorder="1" applyAlignment="1" applyProtection="1">
      <alignment horizontal="center" vertical="center"/>
    </xf>
    <xf numFmtId="0" fontId="0" fillId="0" borderId="53" xfId="0" applyFill="1" applyBorder="1" applyAlignment="1" applyProtection="1">
      <alignment horizontal="center" vertical="center"/>
    </xf>
    <xf numFmtId="0" fontId="1" fillId="0" borderId="17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0" borderId="53" xfId="0" applyFont="1" applyFill="1" applyBorder="1" applyAlignment="1" applyProtection="1">
      <alignment horizontal="center" vertical="center"/>
      <protection locked="0"/>
    </xf>
    <xf numFmtId="165" fontId="0" fillId="3" borderId="5" xfId="0" applyNumberFormat="1" applyFill="1" applyBorder="1" applyAlignment="1" applyProtection="1">
      <alignment horizontal="center" vertical="center"/>
    </xf>
    <xf numFmtId="165" fontId="0" fillId="3" borderId="33" xfId="0" applyNumberFormat="1" applyFill="1" applyBorder="1" applyAlignment="1" applyProtection="1">
      <alignment horizontal="center" vertical="center"/>
    </xf>
    <xf numFmtId="165" fontId="0" fillId="3" borderId="42" xfId="0" applyNumberFormat="1" applyFill="1" applyBorder="1" applyAlignment="1" applyProtection="1">
      <alignment horizontal="center" vertical="center"/>
    </xf>
    <xf numFmtId="165" fontId="0" fillId="2" borderId="5" xfId="0" applyNumberFormat="1" applyFill="1" applyBorder="1" applyAlignment="1" applyProtection="1">
      <alignment horizontal="center" vertical="center"/>
    </xf>
    <xf numFmtId="165" fontId="0" fillId="2" borderId="33" xfId="0" applyNumberFormat="1" applyFill="1" applyBorder="1" applyAlignment="1" applyProtection="1">
      <alignment horizontal="center" vertical="center"/>
    </xf>
    <xf numFmtId="165" fontId="0" fillId="2" borderId="42" xfId="0" applyNumberFormat="1" applyFill="1" applyBorder="1" applyAlignment="1" applyProtection="1">
      <alignment horizontal="center" vertical="center"/>
    </xf>
    <xf numFmtId="0" fontId="1" fillId="0" borderId="54" xfId="0" applyFont="1" applyBorder="1" applyAlignment="1" applyProtection="1">
      <alignment horizontal="center"/>
      <protection locked="0"/>
    </xf>
    <xf numFmtId="0" fontId="0" fillId="0" borderId="55" xfId="0" applyBorder="1" applyAlignment="1"/>
    <xf numFmtId="0" fontId="1" fillId="3" borderId="17" xfId="0" applyFont="1" applyFill="1" applyBorder="1" applyAlignment="1" applyProtection="1">
      <alignment horizontal="center" vertical="center"/>
    </xf>
    <xf numFmtId="0" fontId="1" fillId="3" borderId="26" xfId="0" applyFont="1" applyFill="1" applyBorder="1" applyAlignment="1" applyProtection="1">
      <alignment horizontal="center" vertical="center"/>
    </xf>
    <xf numFmtId="0" fontId="1" fillId="3" borderId="53" xfId="0" applyFont="1" applyFill="1" applyBorder="1" applyAlignment="1" applyProtection="1">
      <alignment horizontal="center" vertical="center"/>
    </xf>
    <xf numFmtId="0" fontId="1" fillId="6" borderId="17" xfId="0" applyFont="1" applyFill="1" applyBorder="1" applyAlignment="1" applyProtection="1">
      <alignment horizontal="center" vertical="center"/>
      <protection locked="0"/>
    </xf>
    <xf numFmtId="0" fontId="1" fillId="6" borderId="26" xfId="0" applyFont="1" applyFill="1" applyBorder="1" applyAlignment="1" applyProtection="1">
      <alignment horizontal="center" vertical="center"/>
      <protection locked="0"/>
    </xf>
    <xf numFmtId="0" fontId="1" fillId="6" borderId="53" xfId="0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protection locked="0"/>
    </xf>
    <xf numFmtId="0" fontId="0" fillId="0" borderId="8" xfId="0" applyBorder="1" applyAlignment="1"/>
    <xf numFmtId="0" fontId="0" fillId="0" borderId="9" xfId="0" applyBorder="1" applyAlignment="1"/>
    <xf numFmtId="0" fontId="16" fillId="0" borderId="40" xfId="0" applyFont="1" applyBorder="1" applyAlignment="1" applyProtection="1">
      <alignment horizontal="left"/>
    </xf>
    <xf numFmtId="0" fontId="16" fillId="0" borderId="8" xfId="0" applyFont="1" applyBorder="1" applyAlignment="1" applyProtection="1">
      <alignment horizontal="left"/>
    </xf>
    <xf numFmtId="0" fontId="3" fillId="0" borderId="8" xfId="0" applyFont="1" applyBorder="1" applyAlignment="1"/>
    <xf numFmtId="0" fontId="1" fillId="0" borderId="17" xfId="0" applyFont="1" applyFill="1" applyBorder="1" applyAlignment="1" applyProtection="1">
      <alignment horizontal="center" vertical="center"/>
    </xf>
    <xf numFmtId="164" fontId="0" fillId="6" borderId="20" xfId="0" applyNumberFormat="1" applyFill="1" applyBorder="1" applyAlignment="1" applyProtection="1">
      <alignment horizontal="center" vertical="center" wrapText="1"/>
      <protection locked="0"/>
    </xf>
    <xf numFmtId="164" fontId="0" fillId="6" borderId="18" xfId="0" applyNumberFormat="1" applyFill="1" applyBorder="1" applyAlignment="1" applyProtection="1">
      <alignment horizontal="center" vertical="center" wrapText="1"/>
      <protection locked="0"/>
    </xf>
    <xf numFmtId="164" fontId="0" fillId="0" borderId="20" xfId="0" applyNumberFormat="1" applyFill="1" applyBorder="1" applyAlignment="1" applyProtection="1">
      <alignment horizontal="center" vertical="center" wrapText="1"/>
    </xf>
    <xf numFmtId="164" fontId="0" fillId="0" borderId="18" xfId="0" applyNumberFormat="1" applyFill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/>
    </xf>
    <xf numFmtId="0" fontId="11" fillId="0" borderId="25" xfId="0" applyFont="1" applyBorder="1" applyAlignment="1" applyProtection="1">
      <alignment horizontal="center"/>
    </xf>
    <xf numFmtId="0" fontId="11" fillId="0" borderId="41" xfId="0" applyFont="1" applyBorder="1" applyAlignment="1" applyProtection="1">
      <alignment horizontal="center"/>
    </xf>
    <xf numFmtId="0" fontId="8" fillId="0" borderId="44" xfId="0" applyFont="1" applyFill="1" applyBorder="1" applyAlignment="1" applyProtection="1">
      <alignment horizontal="right" vertical="center"/>
    </xf>
    <xf numFmtId="0" fontId="8" fillId="0" borderId="45" xfId="0" applyFont="1" applyFill="1" applyBorder="1" applyAlignment="1" applyProtection="1">
      <alignment horizontal="right" vertical="center"/>
    </xf>
    <xf numFmtId="0" fontId="1" fillId="0" borderId="24" xfId="0" applyFont="1" applyFill="1" applyBorder="1" applyAlignment="1" applyProtection="1">
      <alignment horizontal="center" vertical="center"/>
      <protection locked="0"/>
    </xf>
    <xf numFmtId="0" fontId="1" fillId="0" borderId="27" xfId="0" applyFont="1" applyFill="1" applyBorder="1" applyAlignment="1" applyProtection="1">
      <alignment horizontal="center" vertical="center"/>
      <protection locked="0"/>
    </xf>
    <xf numFmtId="0" fontId="1" fillId="0" borderId="56" xfId="0" applyFont="1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 vertical="center"/>
      <protection locked="0"/>
    </xf>
    <xf numFmtId="0" fontId="0" fillId="0" borderId="25" xfId="0" applyFill="1" applyBorder="1" applyAlignment="1" applyProtection="1">
      <alignment horizontal="center" vertical="center"/>
      <protection locked="0"/>
    </xf>
    <xf numFmtId="0" fontId="0" fillId="0" borderId="41" xfId="0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 vertical="center"/>
    </xf>
    <xf numFmtId="0" fontId="0" fillId="0" borderId="25" xfId="0" applyFill="1" applyBorder="1" applyAlignment="1" applyProtection="1">
      <alignment horizontal="center" vertical="center"/>
    </xf>
    <xf numFmtId="0" fontId="0" fillId="0" borderId="41" xfId="0" applyFill="1" applyBorder="1" applyAlignment="1" applyProtection="1">
      <alignment horizontal="center" vertical="center"/>
    </xf>
    <xf numFmtId="165" fontId="0" fillId="2" borderId="58" xfId="0" applyNumberFormat="1" applyFill="1" applyBorder="1" applyAlignment="1" applyProtection="1">
      <alignment horizontal="center" vertical="center"/>
    </xf>
    <xf numFmtId="165" fontId="0" fillId="2" borderId="59" xfId="0" applyNumberFormat="1" applyFill="1" applyBorder="1" applyAlignment="1" applyProtection="1">
      <alignment horizontal="center" vertical="center"/>
    </xf>
    <xf numFmtId="0" fontId="0" fillId="0" borderId="29" xfId="0" applyFill="1" applyBorder="1" applyAlignment="1" applyProtection="1">
      <alignment horizontal="center" vertical="center"/>
    </xf>
    <xf numFmtId="0" fontId="0" fillId="0" borderId="63" xfId="0" applyFill="1" applyBorder="1" applyAlignment="1" applyProtection="1">
      <alignment horizontal="center" vertical="center"/>
    </xf>
    <xf numFmtId="0" fontId="0" fillId="0" borderId="64" xfId="0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wrapText="1"/>
    </xf>
    <xf numFmtId="164" fontId="0" fillId="0" borderId="46" xfId="0" applyNumberFormat="1" applyFill="1" applyBorder="1" applyAlignment="1" applyProtection="1">
      <alignment horizontal="center" vertical="center" wrapText="1"/>
    </xf>
    <xf numFmtId="164" fontId="0" fillId="0" borderId="65" xfId="0" applyNumberFormat="1" applyFill="1" applyBorder="1" applyAlignment="1" applyProtection="1">
      <alignment horizontal="center" vertical="center" wrapText="1"/>
    </xf>
    <xf numFmtId="164" fontId="0" fillId="0" borderId="66" xfId="0" applyNumberFormat="1" applyFill="1" applyBorder="1" applyAlignment="1" applyProtection="1">
      <alignment horizontal="center" vertical="center" wrapText="1"/>
    </xf>
    <xf numFmtId="164" fontId="1" fillId="6" borderId="46" xfId="0" applyNumberFormat="1" applyFont="1" applyFill="1" applyBorder="1" applyAlignment="1" applyProtection="1">
      <alignment horizontal="center" vertical="center" wrapText="1"/>
    </xf>
    <xf numFmtId="164" fontId="1" fillId="6" borderId="65" xfId="0" applyNumberFormat="1" applyFont="1" applyFill="1" applyBorder="1" applyAlignment="1" applyProtection="1">
      <alignment horizontal="center" vertical="center" wrapText="1"/>
    </xf>
    <xf numFmtId="164" fontId="1" fillId="6" borderId="66" xfId="0" applyNumberFormat="1" applyFont="1" applyFill="1" applyBorder="1" applyAlignment="1" applyProtection="1">
      <alignment horizontal="center" vertical="center" wrapText="1"/>
    </xf>
    <xf numFmtId="0" fontId="0" fillId="0" borderId="40" xfId="0" applyFill="1" applyBorder="1" applyAlignment="1" applyProtection="1">
      <alignment horizontal="right" vertical="center"/>
    </xf>
    <xf numFmtId="0" fontId="0" fillId="0" borderId="8" xfId="0" applyFill="1" applyBorder="1" applyAlignment="1" applyProtection="1">
      <alignment horizontal="right" vertical="center"/>
    </xf>
    <xf numFmtId="0" fontId="1" fillId="0" borderId="40" xfId="0" applyFont="1" applyBorder="1" applyAlignment="1" applyProtection="1">
      <alignment horizontal="right" vertical="center"/>
    </xf>
    <xf numFmtId="0" fontId="0" fillId="0" borderId="8" xfId="0" applyBorder="1" applyAlignment="1" applyProtection="1">
      <alignment horizontal="right" vertical="center"/>
    </xf>
    <xf numFmtId="0" fontId="0" fillId="0" borderId="0" xfId="0" applyBorder="1" applyAlignment="1" applyProtection="1">
      <alignment horizontal="center"/>
    </xf>
    <xf numFmtId="0" fontId="8" fillId="0" borderId="44" xfId="0" applyFont="1" applyBorder="1" applyAlignment="1" applyProtection="1">
      <alignment horizontal="right" vertical="center"/>
    </xf>
    <xf numFmtId="0" fontId="8" fillId="0" borderId="45" xfId="0" applyFont="1" applyBorder="1" applyAlignment="1" applyProtection="1">
      <alignment horizontal="right" vertical="center"/>
    </xf>
    <xf numFmtId="164" fontId="0" fillId="0" borderId="61" xfId="0" applyNumberFormat="1" applyFill="1" applyBorder="1" applyAlignment="1" applyProtection="1">
      <alignment horizontal="center" vertical="center" wrapText="1"/>
    </xf>
    <xf numFmtId="164" fontId="0" fillId="0" borderId="62" xfId="0" applyNumberFormat="1" applyFill="1" applyBorder="1" applyAlignment="1" applyProtection="1">
      <alignment horizontal="center" vertical="center" wrapText="1"/>
    </xf>
    <xf numFmtId="164" fontId="1" fillId="6" borderId="20" xfId="0" applyNumberFormat="1" applyFont="1" applyFill="1" applyBorder="1" applyAlignment="1" applyProtection="1">
      <alignment horizontal="center" vertical="center" wrapText="1"/>
      <protection locked="0"/>
    </xf>
    <xf numFmtId="164" fontId="1" fillId="6" borderId="18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20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4" xfId="0" applyFill="1" applyBorder="1" applyAlignment="1" applyProtection="1">
      <alignment horizontal="center" vertical="center"/>
    </xf>
    <xf numFmtId="0" fontId="0" fillId="0" borderId="27" xfId="0" applyFill="1" applyBorder="1" applyAlignment="1" applyProtection="1">
      <alignment horizontal="center" vertical="center"/>
    </xf>
    <xf numFmtId="0" fontId="0" fillId="0" borderId="56" xfId="0" applyFill="1" applyBorder="1" applyAlignment="1" applyProtection="1">
      <alignment horizontal="center" vertical="center"/>
    </xf>
    <xf numFmtId="164" fontId="0" fillId="0" borderId="67" xfId="0" applyNumberFormat="1" applyFill="1" applyBorder="1" applyAlignment="1" applyProtection="1">
      <alignment horizontal="center" vertical="center" wrapText="1"/>
    </xf>
    <xf numFmtId="164" fontId="0" fillId="0" borderId="68" xfId="0" applyNumberFormat="1" applyFill="1" applyBorder="1" applyAlignment="1" applyProtection="1">
      <alignment horizontal="center" vertical="center" wrapText="1"/>
    </xf>
    <xf numFmtId="0" fontId="0" fillId="0" borderId="31" xfId="0" applyFill="1" applyBorder="1" applyAlignment="1" applyProtection="1">
      <alignment horizontal="center" vertical="center"/>
    </xf>
    <xf numFmtId="0" fontId="0" fillId="0" borderId="49" xfId="0" applyFill="1" applyBorder="1" applyAlignment="1" applyProtection="1">
      <alignment horizontal="center" vertical="center"/>
    </xf>
    <xf numFmtId="0" fontId="0" fillId="0" borderId="69" xfId="0" applyFill="1" applyBorder="1" applyAlignment="1" applyProtection="1">
      <alignment horizontal="center" vertical="center"/>
    </xf>
    <xf numFmtId="0" fontId="0" fillId="0" borderId="40" xfId="0" applyBorder="1" applyAlignment="1" applyProtection="1">
      <alignment horizontal="right" vertical="center"/>
    </xf>
    <xf numFmtId="0" fontId="1" fillId="6" borderId="29" xfId="0" applyFont="1" applyFill="1" applyBorder="1" applyAlignment="1" applyProtection="1">
      <alignment horizontal="center" vertical="center"/>
      <protection locked="0"/>
    </xf>
    <xf numFmtId="0" fontId="1" fillId="6" borderId="63" xfId="0" applyFont="1" applyFill="1" applyBorder="1" applyAlignment="1" applyProtection="1">
      <alignment horizontal="center" vertical="center"/>
      <protection locked="0"/>
    </xf>
    <xf numFmtId="0" fontId="1" fillId="6" borderId="64" xfId="0" applyFont="1" applyFill="1" applyBorder="1" applyAlignment="1" applyProtection="1">
      <alignment horizontal="center" vertical="center"/>
      <protection locked="0"/>
    </xf>
    <xf numFmtId="0" fontId="0" fillId="6" borderId="16" xfId="0" applyFill="1" applyBorder="1" applyAlignment="1" applyProtection="1">
      <alignment horizontal="center" vertical="center"/>
      <protection locked="0"/>
    </xf>
    <xf numFmtId="0" fontId="0" fillId="6" borderId="4" xfId="0" applyFill="1" applyBorder="1" applyAlignment="1" applyProtection="1">
      <alignment horizontal="center" vertical="center"/>
      <protection locked="0"/>
    </xf>
    <xf numFmtId="0" fontId="0" fillId="6" borderId="25" xfId="0" applyFill="1" applyBorder="1" applyAlignment="1" applyProtection="1">
      <alignment horizontal="center" vertical="center"/>
      <protection locked="0"/>
    </xf>
    <xf numFmtId="0" fontId="0" fillId="6" borderId="41" xfId="0" applyFill="1" applyBorder="1" applyAlignment="1" applyProtection="1">
      <alignment horizontal="center" vertical="center"/>
      <protection locked="0"/>
    </xf>
    <xf numFmtId="0" fontId="1" fillId="6" borderId="24" xfId="0" applyFont="1" applyFill="1" applyBorder="1" applyAlignment="1" applyProtection="1">
      <alignment horizontal="center" vertical="center"/>
      <protection locked="0"/>
    </xf>
    <xf numFmtId="0" fontId="1" fillId="6" borderId="27" xfId="0" applyFont="1" applyFill="1" applyBorder="1" applyAlignment="1" applyProtection="1">
      <alignment horizontal="center" vertical="center"/>
      <protection locked="0"/>
    </xf>
    <xf numFmtId="0" fontId="1" fillId="6" borderId="56" xfId="0" applyFont="1" applyFill="1" applyBorder="1" applyAlignment="1" applyProtection="1">
      <alignment horizontal="center" vertical="center"/>
      <protection locked="0"/>
    </xf>
    <xf numFmtId="0" fontId="0" fillId="6" borderId="17" xfId="0" applyFill="1" applyBorder="1" applyAlignment="1" applyProtection="1">
      <alignment horizontal="center" vertical="center"/>
      <protection locked="0"/>
    </xf>
    <xf numFmtId="0" fontId="0" fillId="6" borderId="26" xfId="0" applyFill="1" applyBorder="1" applyAlignment="1" applyProtection="1">
      <alignment horizontal="center" vertical="center"/>
      <protection locked="0"/>
    </xf>
    <xf numFmtId="0" fontId="0" fillId="6" borderId="53" xfId="0" applyFill="1" applyBorder="1" applyAlignment="1" applyProtection="1">
      <alignment horizontal="center" vertical="center"/>
      <protection locked="0"/>
    </xf>
    <xf numFmtId="0" fontId="0" fillId="0" borderId="46" xfId="0" applyFill="1" applyBorder="1" applyAlignment="1" applyProtection="1">
      <alignment horizontal="right" vertical="center"/>
    </xf>
    <xf numFmtId="0" fontId="0" fillId="0" borderId="22" xfId="0" applyFill="1" applyBorder="1" applyAlignment="1" applyProtection="1">
      <alignment horizontal="right" vertical="center"/>
    </xf>
    <xf numFmtId="0" fontId="0" fillId="0" borderId="46" xfId="0" applyBorder="1" applyAlignment="1" applyProtection="1">
      <alignment horizontal="right" vertical="center"/>
    </xf>
    <xf numFmtId="0" fontId="0" fillId="0" borderId="22" xfId="0" applyBorder="1" applyAlignment="1" applyProtection="1">
      <alignment horizontal="right" vertical="center"/>
    </xf>
    <xf numFmtId="0" fontId="1" fillId="0" borderId="60" xfId="0" applyFont="1" applyBorder="1" applyAlignment="1" applyProtection="1">
      <alignment horizontal="right" vertical="center"/>
    </xf>
    <xf numFmtId="0" fontId="0" fillId="0" borderId="36" xfId="0" applyBorder="1" applyAlignment="1" applyProtection="1">
      <alignment horizontal="right" vertical="center"/>
    </xf>
    <xf numFmtId="0" fontId="0" fillId="0" borderId="62" xfId="0" applyBorder="1" applyAlignment="1" applyProtection="1">
      <alignment horizontal="right" vertical="center"/>
    </xf>
    <xf numFmtId="0" fontId="0" fillId="6" borderId="29" xfId="0" applyFill="1" applyBorder="1" applyAlignment="1" applyProtection="1">
      <alignment horizontal="center" vertical="center"/>
      <protection locked="0"/>
    </xf>
    <xf numFmtId="0" fontId="0" fillId="6" borderId="63" xfId="0" applyFill="1" applyBorder="1" applyAlignment="1" applyProtection="1">
      <alignment horizontal="center" vertical="center"/>
      <protection locked="0"/>
    </xf>
    <xf numFmtId="0" fontId="0" fillId="6" borderId="64" xfId="0" applyFill="1" applyBorder="1" applyAlignment="1" applyProtection="1">
      <alignment horizontal="center" vertical="center"/>
      <protection locked="0"/>
    </xf>
    <xf numFmtId="0" fontId="0" fillId="6" borderId="24" xfId="0" applyFill="1" applyBorder="1" applyAlignment="1" applyProtection="1">
      <alignment horizontal="center" vertical="center"/>
      <protection locked="0"/>
    </xf>
    <xf numFmtId="0" fontId="0" fillId="6" borderId="27" xfId="0" applyFill="1" applyBorder="1" applyAlignment="1" applyProtection="1">
      <alignment horizontal="center" vertical="center"/>
      <protection locked="0"/>
    </xf>
    <xf numFmtId="0" fontId="0" fillId="6" borderId="56" xfId="0" applyFill="1" applyBorder="1" applyAlignment="1" applyProtection="1">
      <alignment horizontal="center" vertical="center"/>
      <protection locked="0"/>
    </xf>
    <xf numFmtId="164" fontId="1" fillId="0" borderId="46" xfId="0" applyNumberFormat="1" applyFont="1" applyFill="1" applyBorder="1" applyAlignment="1" applyProtection="1">
      <alignment horizontal="center" vertical="center" wrapText="1"/>
    </xf>
    <xf numFmtId="164" fontId="1" fillId="0" borderId="65" xfId="0" applyNumberFormat="1" applyFont="1" applyFill="1" applyBorder="1" applyAlignment="1" applyProtection="1">
      <alignment horizontal="center" vertical="center" wrapText="1"/>
    </xf>
    <xf numFmtId="164" fontId="1" fillId="0" borderId="66" xfId="0" applyNumberFormat="1" applyFont="1" applyFill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center"/>
    </xf>
    <xf numFmtId="0" fontId="9" fillId="0" borderId="15" xfId="0" applyFont="1" applyBorder="1" applyAlignment="1" applyProtection="1">
      <alignment horizontal="center"/>
    </xf>
    <xf numFmtId="0" fontId="9" fillId="0" borderId="51" xfId="0" applyFont="1" applyBorder="1" applyAlignment="1" applyProtection="1">
      <alignment horizontal="center"/>
    </xf>
    <xf numFmtId="165" fontId="0" fillId="3" borderId="52" xfId="0" applyNumberFormat="1" applyFill="1" applyBorder="1" applyAlignment="1" applyProtection="1">
      <alignment horizontal="center" vertical="center"/>
    </xf>
    <xf numFmtId="165" fontId="0" fillId="3" borderId="7" xfId="0" applyNumberFormat="1" applyFill="1" applyBorder="1" applyAlignment="1" applyProtection="1">
      <alignment horizontal="center" vertical="center"/>
    </xf>
    <xf numFmtId="16" fontId="9" fillId="0" borderId="14" xfId="0" applyNumberFormat="1" applyFont="1" applyBorder="1" applyAlignment="1" applyProtection="1">
      <alignment horizontal="left"/>
    </xf>
    <xf numFmtId="16" fontId="9" fillId="0" borderId="51" xfId="0" applyNumberFormat="1" applyFont="1" applyBorder="1" applyAlignment="1" applyProtection="1">
      <alignment horizontal="left"/>
    </xf>
    <xf numFmtId="0" fontId="0" fillId="0" borderId="54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55" xfId="0" applyBorder="1" applyAlignment="1" applyProtection="1">
      <alignment horizontal="center"/>
      <protection locked="0"/>
    </xf>
    <xf numFmtId="0" fontId="0" fillId="0" borderId="54" xfId="0" applyBorder="1" applyAlignment="1" applyProtection="1">
      <alignment horizontal="left"/>
    </xf>
    <xf numFmtId="0" fontId="0" fillId="0" borderId="55" xfId="0" applyBorder="1" applyAlignment="1" applyProtection="1">
      <alignment horizontal="left"/>
    </xf>
    <xf numFmtId="0" fontId="1" fillId="3" borderId="24" xfId="0" applyFont="1" applyFill="1" applyBorder="1" applyAlignment="1" applyProtection="1">
      <alignment horizontal="center" vertical="center"/>
    </xf>
    <xf numFmtId="0" fontId="1" fillId="3" borderId="27" xfId="0" applyFont="1" applyFill="1" applyBorder="1" applyAlignment="1" applyProtection="1">
      <alignment horizontal="center" vertical="center"/>
    </xf>
    <xf numFmtId="0" fontId="1" fillId="3" borderId="56" xfId="0" applyFont="1" applyFill="1" applyBorder="1" applyAlignment="1" applyProtection="1">
      <alignment horizontal="center" vertical="center"/>
    </xf>
    <xf numFmtId="0" fontId="9" fillId="0" borderId="54" xfId="0" applyFont="1" applyFill="1" applyBorder="1" applyAlignment="1" applyProtection="1">
      <alignment horizontal="left" vertical="center"/>
    </xf>
    <xf numFmtId="0" fontId="9" fillId="0" borderId="26" xfId="0" applyFont="1" applyFill="1" applyBorder="1" applyAlignment="1" applyProtection="1">
      <alignment horizontal="left" vertical="center"/>
    </xf>
    <xf numFmtId="0" fontId="2" fillId="0" borderId="54" xfId="0" applyFont="1" applyBorder="1" applyAlignment="1" applyProtection="1">
      <alignment horizontal="left" vertical="center"/>
    </xf>
    <xf numFmtId="0" fontId="2" fillId="0" borderId="26" xfId="0" applyFont="1" applyBorder="1" applyAlignment="1" applyProtection="1">
      <alignment horizontal="left" vertical="center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1" fillId="3" borderId="38" xfId="0" applyFont="1" applyFill="1" applyBorder="1" applyAlignment="1" applyProtection="1">
      <alignment horizontal="center" vertical="center"/>
    </xf>
    <xf numFmtId="0" fontId="1" fillId="3" borderId="15" xfId="0" applyFont="1" applyFill="1" applyBorder="1" applyAlignment="1" applyProtection="1">
      <alignment horizontal="center" vertical="center"/>
    </xf>
    <xf numFmtId="0" fontId="1" fillId="3" borderId="50" xfId="0" applyFont="1" applyFill="1" applyBorder="1" applyAlignment="1" applyProtection="1">
      <alignment horizontal="center" vertical="center"/>
    </xf>
    <xf numFmtId="0" fontId="9" fillId="0" borderId="54" xfId="0" applyFont="1" applyBorder="1" applyAlignment="1" applyProtection="1">
      <alignment horizontal="left" vertical="center"/>
    </xf>
    <xf numFmtId="0" fontId="9" fillId="0" borderId="26" xfId="0" applyFont="1" applyBorder="1" applyAlignment="1" applyProtection="1">
      <alignment horizontal="left" vertical="center"/>
    </xf>
    <xf numFmtId="164" fontId="0" fillId="6" borderId="46" xfId="0" applyNumberFormat="1" applyFill="1" applyBorder="1" applyAlignment="1" applyProtection="1">
      <alignment horizontal="center" vertical="center" wrapText="1"/>
    </xf>
    <xf numFmtId="164" fontId="0" fillId="6" borderId="65" xfId="0" applyNumberFormat="1" applyFill="1" applyBorder="1" applyAlignment="1" applyProtection="1">
      <alignment horizontal="center" vertical="center" wrapText="1"/>
    </xf>
    <xf numFmtId="164" fontId="0" fillId="6" borderId="66" xfId="0" applyNumberFormat="1" applyFill="1" applyBorder="1" applyAlignment="1" applyProtection="1">
      <alignment horizontal="center" vertical="center" wrapText="1"/>
    </xf>
    <xf numFmtId="168" fontId="3" fillId="2" borderId="40" xfId="0" applyNumberFormat="1" applyFont="1" applyFill="1" applyBorder="1" applyAlignment="1" applyProtection="1">
      <alignment horizontal="center"/>
    </xf>
    <xf numFmtId="168" fontId="3" fillId="2" borderId="8" xfId="0" applyNumberFormat="1" applyFont="1" applyFill="1" applyBorder="1" applyAlignment="1" applyProtection="1">
      <alignment horizontal="center"/>
    </xf>
    <xf numFmtId="168" fontId="3" fillId="2" borderId="9" xfId="0" applyNumberFormat="1" applyFont="1" applyFill="1" applyBorder="1" applyAlignment="1" applyProtection="1">
      <alignment horizontal="center"/>
    </xf>
    <xf numFmtId="0" fontId="7" fillId="0" borderId="35" xfId="0" applyFont="1" applyBorder="1" applyAlignment="1" applyProtection="1">
      <alignment horizontal="left" vertical="center" wrapText="1"/>
    </xf>
    <xf numFmtId="0" fontId="7" fillId="0" borderId="43" xfId="0" applyFont="1" applyBorder="1" applyAlignment="1" applyProtection="1">
      <alignment horizontal="left" vertical="center" wrapText="1"/>
    </xf>
    <xf numFmtId="0" fontId="7" fillId="0" borderId="57" xfId="0" applyFont="1" applyBorder="1" applyAlignment="1" applyProtection="1">
      <alignment horizontal="left" vertical="center" wrapText="1"/>
    </xf>
    <xf numFmtId="164" fontId="1" fillId="6" borderId="70" xfId="0" applyNumberFormat="1" applyFont="1" applyFill="1" applyBorder="1" applyAlignment="1" applyProtection="1">
      <alignment horizontal="center" vertical="center" wrapText="1"/>
    </xf>
    <xf numFmtId="164" fontId="1" fillId="6" borderId="44" xfId="0" applyNumberFormat="1" applyFont="1" applyFill="1" applyBorder="1" applyAlignment="1" applyProtection="1">
      <alignment horizontal="center" vertical="center" wrapText="1"/>
    </xf>
    <xf numFmtId="0" fontId="6" fillId="0" borderId="39" xfId="0" applyFont="1" applyBorder="1" applyAlignment="1" applyProtection="1">
      <alignment horizontal="left" wrapText="1"/>
    </xf>
    <xf numFmtId="0" fontId="3" fillId="0" borderId="47" xfId="0" applyFont="1" applyBorder="1" applyAlignment="1">
      <alignment horizontal="left"/>
    </xf>
    <xf numFmtId="0" fontId="0" fillId="6" borderId="91" xfId="0" applyFill="1" applyBorder="1" applyAlignment="1" applyProtection="1">
      <alignment horizontal="center" vertical="center"/>
      <protection locked="0"/>
    </xf>
    <xf numFmtId="0" fontId="0" fillId="6" borderId="92" xfId="0" applyFill="1" applyBorder="1" applyAlignment="1" applyProtection="1">
      <alignment horizontal="center" vertical="center"/>
      <protection locked="0"/>
    </xf>
    <xf numFmtId="0" fontId="0" fillId="6" borderId="93" xfId="0" applyFill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/>
    </xf>
    <xf numFmtId="0" fontId="0" fillId="0" borderId="17" xfId="0" applyFill="1" applyBorder="1" applyAlignment="1" applyProtection="1">
      <alignment horizontal="center" vertical="center" wrapText="1"/>
    </xf>
    <xf numFmtId="0" fontId="0" fillId="0" borderId="26" xfId="0" applyFill="1" applyBorder="1" applyAlignment="1" applyProtection="1">
      <alignment horizontal="center" vertical="center" wrapText="1"/>
    </xf>
    <xf numFmtId="0" fontId="0" fillId="0" borderId="53" xfId="0" applyFill="1" applyBorder="1" applyAlignment="1" applyProtection="1">
      <alignment horizontal="center" vertical="center" wrapText="1"/>
    </xf>
    <xf numFmtId="165" fontId="0" fillId="6" borderId="5" xfId="0" applyNumberFormat="1" applyFill="1" applyBorder="1" applyAlignment="1" applyProtection="1">
      <alignment horizontal="center" vertical="center"/>
    </xf>
    <xf numFmtId="165" fontId="0" fillId="6" borderId="33" xfId="0" applyNumberFormat="1" applyFill="1" applyBorder="1" applyAlignment="1" applyProtection="1">
      <alignment horizontal="center" vertical="center"/>
    </xf>
    <xf numFmtId="165" fontId="0" fillId="6" borderId="42" xfId="0" applyNumberFormat="1" applyFill="1" applyBorder="1" applyAlignment="1" applyProtection="1">
      <alignment horizontal="center" vertical="center"/>
    </xf>
    <xf numFmtId="0" fontId="0" fillId="0" borderId="71" xfId="0" applyBorder="1" applyAlignment="1" applyProtection="1">
      <alignment horizontal="right" vertical="center"/>
    </xf>
    <xf numFmtId="0" fontId="0" fillId="0" borderId="73" xfId="0" applyBorder="1" applyAlignment="1" applyProtection="1">
      <alignment horizontal="right" vertical="center"/>
    </xf>
    <xf numFmtId="0" fontId="0" fillId="0" borderId="72" xfId="0" applyBorder="1" applyAlignment="1" applyProtection="1">
      <alignment horizontal="right" vertical="center"/>
    </xf>
    <xf numFmtId="0" fontId="0" fillId="0" borderId="14" xfId="0" applyBorder="1" applyAlignment="1" applyProtection="1">
      <alignment horizontal="right" vertical="center"/>
    </xf>
    <xf numFmtId="0" fontId="0" fillId="0" borderId="15" xfId="0" applyBorder="1" applyAlignment="1" applyProtection="1">
      <alignment horizontal="right" vertical="center"/>
    </xf>
    <xf numFmtId="0" fontId="0" fillId="0" borderId="50" xfId="0" applyBorder="1" applyAlignment="1" applyProtection="1">
      <alignment horizontal="right" vertical="center"/>
    </xf>
    <xf numFmtId="0" fontId="0" fillId="0" borderId="12" xfId="0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 wrapText="1"/>
    </xf>
    <xf numFmtId="0" fontId="8" fillId="0" borderId="48" xfId="0" applyFont="1" applyBorder="1" applyAlignment="1" applyProtection="1">
      <alignment horizontal="right" vertical="center"/>
    </xf>
    <xf numFmtId="0" fontId="8" fillId="0" borderId="49" xfId="0" applyFont="1" applyBorder="1" applyAlignment="1" applyProtection="1">
      <alignment horizontal="right" vertical="center"/>
    </xf>
    <xf numFmtId="0" fontId="8" fillId="0" borderId="69" xfId="0" applyFont="1" applyBorder="1" applyAlignment="1" applyProtection="1">
      <alignment horizontal="right" vertical="center"/>
    </xf>
    <xf numFmtId="0" fontId="0" fillId="6" borderId="6" xfId="0" applyFill="1" applyBorder="1" applyAlignment="1" applyProtection="1">
      <alignment horizontal="center" vertical="center"/>
      <protection locked="0"/>
    </xf>
    <xf numFmtId="0" fontId="0" fillId="6" borderId="75" xfId="0" applyFill="1" applyBorder="1" applyAlignment="1" applyProtection="1">
      <alignment horizontal="center" vertical="center"/>
      <protection locked="0"/>
    </xf>
    <xf numFmtId="0" fontId="0" fillId="6" borderId="76" xfId="0" applyFill="1" applyBorder="1" applyAlignment="1" applyProtection="1">
      <alignment horizontal="center" vertical="center"/>
      <protection locked="0"/>
    </xf>
    <xf numFmtId="0" fontId="0" fillId="0" borderId="29" xfId="0" applyFill="1" applyBorder="1" applyAlignment="1" applyProtection="1">
      <alignment horizontal="center" vertical="center"/>
      <protection locked="0"/>
    </xf>
    <xf numFmtId="0" fontId="0" fillId="0" borderId="63" xfId="0" applyFill="1" applyBorder="1" applyAlignment="1" applyProtection="1">
      <alignment horizontal="center" vertical="center"/>
      <protection locked="0"/>
    </xf>
    <xf numFmtId="0" fontId="0" fillId="0" borderId="64" xfId="0" applyFill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left" vertical="center" wrapText="1"/>
    </xf>
    <xf numFmtId="0" fontId="7" fillId="0" borderId="47" xfId="0" applyFont="1" applyBorder="1" applyAlignment="1" applyProtection="1">
      <alignment horizontal="left" vertical="center" wrapText="1"/>
    </xf>
    <xf numFmtId="168" fontId="3" fillId="2" borderId="40" xfId="0" applyNumberFormat="1" applyFont="1" applyFill="1" applyBorder="1" applyAlignment="1" applyProtection="1">
      <alignment horizontal="center" vertical="center"/>
    </xf>
    <xf numFmtId="168" fontId="3" fillId="2" borderId="8" xfId="0" applyNumberFormat="1" applyFont="1" applyFill="1" applyBorder="1" applyAlignment="1" applyProtection="1">
      <alignment horizontal="center" vertical="center"/>
    </xf>
    <xf numFmtId="168" fontId="3" fillId="2" borderId="9" xfId="0" applyNumberFormat="1" applyFont="1" applyFill="1" applyBorder="1" applyAlignment="1" applyProtection="1">
      <alignment horizontal="center" vertical="center"/>
    </xf>
    <xf numFmtId="16" fontId="9" fillId="0" borderId="14" xfId="0" applyNumberFormat="1" applyFont="1" applyBorder="1" applyAlignment="1" applyProtection="1">
      <alignment horizontal="left" vertical="center"/>
    </xf>
    <xf numFmtId="16" fontId="9" fillId="0" borderId="51" xfId="0" applyNumberFormat="1" applyFont="1" applyBorder="1" applyAlignment="1" applyProtection="1">
      <alignment horizontal="left" vertical="center"/>
    </xf>
    <xf numFmtId="0" fontId="9" fillId="0" borderId="14" xfId="0" applyFont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center" vertical="center"/>
    </xf>
    <xf numFmtId="0" fontId="9" fillId="0" borderId="51" xfId="0" applyFont="1" applyBorder="1" applyAlignment="1" applyProtection="1">
      <alignment horizontal="center" vertical="center"/>
    </xf>
    <xf numFmtId="0" fontId="15" fillId="0" borderId="54" xfId="0" applyFont="1" applyBorder="1" applyAlignment="1" applyProtection="1">
      <alignment horizontal="left" vertical="center"/>
    </xf>
    <xf numFmtId="0" fontId="15" fillId="0" borderId="55" xfId="0" applyFont="1" applyBorder="1" applyAlignment="1" applyProtection="1">
      <alignment horizontal="left" vertical="center"/>
    </xf>
    <xf numFmtId="0" fontId="15" fillId="0" borderId="54" xfId="0" applyFont="1" applyBorder="1" applyAlignment="1" applyProtection="1">
      <alignment horizontal="center" vertical="center"/>
      <protection locked="0"/>
    </xf>
    <xf numFmtId="0" fontId="15" fillId="0" borderId="26" xfId="0" applyFont="1" applyBorder="1" applyAlignment="1" applyProtection="1">
      <alignment horizontal="center" vertical="center"/>
      <protection locked="0"/>
    </xf>
    <xf numFmtId="0" fontId="15" fillId="0" borderId="55" xfId="0" applyFont="1" applyBorder="1" applyAlignment="1" applyProtection="1">
      <alignment horizontal="center" vertical="center"/>
      <protection locked="0"/>
    </xf>
    <xf numFmtId="0" fontId="15" fillId="0" borderId="54" xfId="0" applyFont="1" applyBorder="1" applyAlignment="1" applyProtection="1">
      <alignment vertical="center"/>
      <protection locked="0"/>
    </xf>
    <xf numFmtId="0" fontId="0" fillId="0" borderId="55" xfId="0" applyBorder="1" applyAlignment="1">
      <alignment vertical="center"/>
    </xf>
    <xf numFmtId="0" fontId="6" fillId="0" borderId="14" xfId="0" applyFont="1" applyBorder="1" applyAlignment="1" applyProtection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14" fillId="0" borderId="15" xfId="0" applyFont="1" applyBorder="1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0" fillId="0" borderId="51" xfId="0" applyBorder="1" applyAlignment="1">
      <alignment vertical="center"/>
    </xf>
    <xf numFmtId="0" fontId="16" fillId="0" borderId="14" xfId="0" applyFont="1" applyBorder="1" applyAlignment="1" applyProtection="1">
      <alignment horizontal="left" vertical="center"/>
    </xf>
    <xf numFmtId="0" fontId="16" fillId="0" borderId="15" xfId="0" applyFont="1" applyBorder="1" applyAlignment="1" applyProtection="1">
      <alignment horizontal="left" vertical="center"/>
    </xf>
    <xf numFmtId="0" fontId="16" fillId="0" borderId="15" xfId="0" applyFont="1" applyBorder="1" applyAlignment="1">
      <alignment vertical="center"/>
    </xf>
    <xf numFmtId="164" fontId="0" fillId="0" borderId="70" xfId="0" applyNumberFormat="1" applyFill="1" applyBorder="1" applyAlignment="1" applyProtection="1">
      <alignment horizontal="center" vertical="center" wrapText="1"/>
    </xf>
    <xf numFmtId="164" fontId="0" fillId="0" borderId="37" xfId="0" applyNumberFormat="1" applyFill="1" applyBorder="1" applyAlignment="1" applyProtection="1">
      <alignment horizontal="center" vertical="center" wrapText="1"/>
      <protection locked="0"/>
    </xf>
    <xf numFmtId="0" fontId="0" fillId="0" borderId="38" xfId="0" applyFill="1" applyBorder="1" applyAlignment="1" applyProtection="1">
      <alignment horizontal="center" vertical="center"/>
      <protection locked="0"/>
    </xf>
    <xf numFmtId="0" fontId="0" fillId="0" borderId="15" xfId="0" applyFill="1" applyBorder="1" applyAlignment="1" applyProtection="1">
      <alignment horizontal="center" vertical="center"/>
      <protection locked="0"/>
    </xf>
    <xf numFmtId="0" fontId="0" fillId="0" borderId="50" xfId="0" applyFill="1" applyBorder="1" applyAlignment="1" applyProtection="1">
      <alignment horizontal="center" vertical="center"/>
      <protection locked="0"/>
    </xf>
    <xf numFmtId="165" fontId="0" fillId="2" borderId="52" xfId="0" applyNumberFormat="1" applyFill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right" vertical="center"/>
    </xf>
    <xf numFmtId="0" fontId="0" fillId="0" borderId="86" xfId="0" applyBorder="1" applyAlignment="1" applyProtection="1">
      <alignment horizontal="right" vertical="center"/>
    </xf>
    <xf numFmtId="0" fontId="0" fillId="0" borderId="87" xfId="0" applyBorder="1" applyAlignment="1" applyProtection="1">
      <alignment horizontal="right" vertical="center"/>
    </xf>
    <xf numFmtId="0" fontId="0" fillId="0" borderId="35" xfId="0" applyBorder="1" applyAlignment="1" applyProtection="1">
      <alignment horizontal="right" vertical="center"/>
    </xf>
    <xf numFmtId="164" fontId="0" fillId="6" borderId="80" xfId="0" applyNumberFormat="1" applyFill="1" applyBorder="1" applyAlignment="1" applyProtection="1">
      <alignment horizontal="center" vertical="center" wrapText="1"/>
    </xf>
    <xf numFmtId="164" fontId="0" fillId="6" borderId="81" xfId="0" applyNumberFormat="1" applyFill="1" applyBorder="1" applyAlignment="1" applyProtection="1">
      <alignment horizontal="center" vertical="center" wrapText="1"/>
    </xf>
    <xf numFmtId="164" fontId="0" fillId="6" borderId="85" xfId="0" applyNumberFormat="1" applyFill="1" applyBorder="1" applyAlignment="1" applyProtection="1">
      <alignment horizontal="center" vertical="center" wrapText="1"/>
    </xf>
    <xf numFmtId="164" fontId="0" fillId="6" borderId="61" xfId="0" applyNumberFormat="1" applyFill="1" applyBorder="1" applyAlignment="1" applyProtection="1">
      <alignment horizontal="center" vertical="center" wrapText="1"/>
      <protection locked="0"/>
    </xf>
    <xf numFmtId="164" fontId="0" fillId="6" borderId="62" xfId="0" applyNumberFormat="1" applyFill="1" applyBorder="1" applyAlignment="1" applyProtection="1">
      <alignment horizontal="center" vertical="center" wrapText="1"/>
      <protection locked="0"/>
    </xf>
    <xf numFmtId="0" fontId="0" fillId="6" borderId="13" xfId="0" applyFill="1" applyBorder="1" applyAlignment="1" applyProtection="1">
      <alignment horizontal="center" vertical="center"/>
      <protection locked="0"/>
    </xf>
    <xf numFmtId="0" fontId="0" fillId="6" borderId="12" xfId="0" applyFill="1" applyBorder="1" applyAlignment="1" applyProtection="1">
      <alignment horizontal="center" vertical="center"/>
      <protection locked="0"/>
    </xf>
    <xf numFmtId="0" fontId="0" fillId="6" borderId="11" xfId="0" applyFill="1" applyBorder="1" applyAlignment="1" applyProtection="1">
      <alignment horizontal="center" vertical="center"/>
      <protection locked="0"/>
    </xf>
    <xf numFmtId="165" fontId="0" fillId="2" borderId="77" xfId="0" applyNumberFormat="1" applyFill="1" applyBorder="1" applyAlignment="1" applyProtection="1">
      <alignment horizontal="center" vertical="center"/>
    </xf>
    <xf numFmtId="165" fontId="0" fillId="2" borderId="78" xfId="0" applyNumberFormat="1" applyFill="1" applyBorder="1" applyAlignment="1" applyProtection="1">
      <alignment horizontal="center" vertical="center"/>
    </xf>
    <xf numFmtId="165" fontId="0" fillId="2" borderId="84" xfId="0" applyNumberFormat="1" applyFill="1" applyBorder="1" applyAlignment="1" applyProtection="1">
      <alignment horizontal="center" vertical="center"/>
    </xf>
    <xf numFmtId="0" fontId="0" fillId="6" borderId="31" xfId="0" applyFill="1" applyBorder="1" applyAlignment="1" applyProtection="1">
      <alignment horizontal="center" vertical="center"/>
      <protection locked="0"/>
    </xf>
    <xf numFmtId="0" fontId="0" fillId="6" borderId="49" xfId="0" applyFill="1" applyBorder="1" applyAlignment="1" applyProtection="1">
      <alignment horizontal="center" vertical="center"/>
      <protection locked="0"/>
    </xf>
    <xf numFmtId="0" fontId="0" fillId="6" borderId="69" xfId="0" applyFill="1" applyBorder="1" applyAlignment="1" applyProtection="1">
      <alignment horizontal="center" vertical="center"/>
      <protection locked="0"/>
    </xf>
    <xf numFmtId="164" fontId="0" fillId="6" borderId="82" xfId="0" applyNumberFormat="1" applyFill="1" applyBorder="1" applyAlignment="1" applyProtection="1">
      <alignment horizontal="center" vertical="center" wrapText="1"/>
    </xf>
    <xf numFmtId="165" fontId="0" fillId="3" borderId="77" xfId="0" applyNumberFormat="1" applyFill="1" applyBorder="1" applyAlignment="1" applyProtection="1">
      <alignment horizontal="center" vertical="center"/>
    </xf>
    <xf numFmtId="165" fontId="0" fillId="3" borderId="78" xfId="0" applyNumberFormat="1" applyFill="1" applyBorder="1" applyAlignment="1" applyProtection="1">
      <alignment horizontal="center" vertical="center"/>
    </xf>
    <xf numFmtId="165" fontId="0" fillId="3" borderId="79" xfId="0" applyNumberFormat="1" applyFill="1" applyBorder="1" applyAlignment="1" applyProtection="1">
      <alignment horizontal="center" vertical="center"/>
    </xf>
    <xf numFmtId="164" fontId="0" fillId="0" borderId="80" xfId="0" applyNumberFormat="1" applyFill="1" applyBorder="1" applyAlignment="1" applyProtection="1">
      <alignment horizontal="center" vertical="center" wrapText="1"/>
    </xf>
    <xf numFmtId="164" fontId="0" fillId="0" borderId="81" xfId="0" applyNumberFormat="1" applyFill="1" applyBorder="1" applyAlignment="1" applyProtection="1">
      <alignment horizontal="center" vertical="center" wrapText="1"/>
    </xf>
    <xf numFmtId="164" fontId="0" fillId="0" borderId="82" xfId="0" applyNumberFormat="1" applyFill="1" applyBorder="1" applyAlignment="1" applyProtection="1">
      <alignment horizontal="center" vertical="center" wrapText="1"/>
    </xf>
    <xf numFmtId="165" fontId="0" fillId="6" borderId="77" xfId="0" applyNumberFormat="1" applyFill="1" applyBorder="1" applyAlignment="1" applyProtection="1">
      <alignment horizontal="center" vertical="center"/>
    </xf>
    <xf numFmtId="165" fontId="0" fillId="6" borderId="78" xfId="0" applyNumberFormat="1" applyFill="1" applyBorder="1" applyAlignment="1" applyProtection="1">
      <alignment horizontal="center" vertical="center"/>
    </xf>
    <xf numFmtId="165" fontId="0" fillId="6" borderId="79" xfId="0" applyNumberFormat="1" applyFill="1" applyBorder="1" applyAlignment="1" applyProtection="1">
      <alignment horizontal="center" vertical="center"/>
    </xf>
    <xf numFmtId="0" fontId="0" fillId="0" borderId="13" xfId="0" applyFill="1" applyBorder="1" applyAlignment="1" applyProtection="1">
      <alignment horizontal="center" vertical="center"/>
    </xf>
    <xf numFmtId="0" fontId="0" fillId="0" borderId="12" xfId="0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horizontal="center" vertical="center"/>
    </xf>
    <xf numFmtId="0" fontId="0" fillId="0" borderId="16" xfId="0" applyFill="1" applyBorder="1" applyAlignment="1" applyProtection="1">
      <alignment horizontal="center" vertical="center"/>
    </xf>
    <xf numFmtId="164" fontId="0" fillId="0" borderId="61" xfId="0" applyNumberForma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165" fontId="0" fillId="2" borderId="79" xfId="0" applyNumberFormat="1" applyFill="1" applyBorder="1" applyAlignment="1" applyProtection="1">
      <alignment horizontal="center" vertical="center"/>
    </xf>
    <xf numFmtId="0" fontId="0" fillId="0" borderId="16" xfId="0" applyFill="1" applyBorder="1" applyAlignment="1" applyProtection="1">
      <alignment horizontal="center" vertical="center"/>
      <protection locked="0"/>
    </xf>
    <xf numFmtId="164" fontId="0" fillId="0" borderId="10" xfId="0" applyNumberFormat="1" applyFill="1" applyBorder="1" applyAlignment="1" applyProtection="1">
      <alignment horizontal="center" vertical="center" wrapText="1"/>
    </xf>
    <xf numFmtId="165" fontId="0" fillId="2" borderId="83" xfId="0" applyNumberFormat="1" applyFill="1" applyBorder="1" applyAlignment="1" applyProtection="1">
      <alignment horizontal="center" vertical="center"/>
    </xf>
    <xf numFmtId="0" fontId="0" fillId="0" borderId="54" xfId="0" applyBorder="1" applyAlignment="1" applyProtection="1">
      <alignment horizontal="left" vertical="center"/>
    </xf>
    <xf numFmtId="0" fontId="0" fillId="0" borderId="55" xfId="0" applyBorder="1" applyAlignment="1" applyProtection="1">
      <alignment horizontal="left" vertical="center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vertical="center"/>
    </xf>
    <xf numFmtId="0" fontId="6" fillId="0" borderId="14" xfId="0" applyFont="1" applyBorder="1" applyAlignment="1" applyProtection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2" fillId="0" borderId="54" xfId="0" applyFont="1" applyBorder="1" applyAlignment="1" applyProtection="1">
      <alignment vertical="center"/>
      <protection locked="0"/>
    </xf>
    <xf numFmtId="0" fontId="15" fillId="0" borderId="15" xfId="0" applyFont="1" applyBorder="1" applyAlignment="1" applyProtection="1">
      <alignment vertical="center"/>
      <protection locked="0"/>
    </xf>
    <xf numFmtId="0" fontId="6" fillId="0" borderId="14" xfId="0" applyFont="1" applyBorder="1" applyAlignment="1" applyProtection="1">
      <alignment horizontal="center" vertical="center" wrapText="1"/>
    </xf>
    <xf numFmtId="0" fontId="0" fillId="0" borderId="88" xfId="0" applyBorder="1" applyAlignment="1" applyProtection="1">
      <alignment horizontal="right" vertical="center"/>
    </xf>
    <xf numFmtId="0" fontId="0" fillId="0" borderId="89" xfId="0" applyBorder="1" applyAlignment="1" applyProtection="1">
      <alignment horizontal="right" vertical="center"/>
    </xf>
    <xf numFmtId="164" fontId="0" fillId="2" borderId="67" xfId="0" applyNumberFormat="1" applyFill="1" applyBorder="1" applyAlignment="1" applyProtection="1">
      <alignment horizontal="center" vertical="center" wrapText="1"/>
    </xf>
    <xf numFmtId="164" fontId="0" fillId="3" borderId="65" xfId="0" applyNumberFormat="1" applyFill="1" applyBorder="1" applyAlignment="1" applyProtection="1">
      <alignment horizontal="center" vertical="center" wrapText="1"/>
    </xf>
    <xf numFmtId="164" fontId="0" fillId="2" borderId="44" xfId="0" applyNumberFormat="1" applyFill="1" applyBorder="1" applyAlignment="1" applyProtection="1">
      <alignment horizontal="center" vertical="center" wrapText="1"/>
    </xf>
    <xf numFmtId="164" fontId="0" fillId="2" borderId="61" xfId="0" applyNumberFormat="1" applyFill="1" applyBorder="1" applyAlignment="1" applyProtection="1">
      <alignment horizontal="center" vertical="center" wrapText="1"/>
    </xf>
    <xf numFmtId="164" fontId="0" fillId="3" borderId="20" xfId="0" applyNumberFormat="1" applyFill="1" applyBorder="1" applyAlignment="1" applyProtection="1">
      <alignment horizontal="center" vertical="center" wrapText="1"/>
    </xf>
    <xf numFmtId="164" fontId="0" fillId="2" borderId="20" xfId="0" applyNumberFormat="1" applyFill="1" applyBorder="1" applyAlignment="1" applyProtection="1">
      <alignment horizontal="center" vertical="center" wrapText="1"/>
    </xf>
    <xf numFmtId="0" fontId="0" fillId="3" borderId="29" xfId="0" applyFill="1" applyBorder="1" applyAlignment="1" applyProtection="1">
      <alignment horizontal="center" vertical="center"/>
    </xf>
    <xf numFmtId="0" fontId="0" fillId="3" borderId="63" xfId="0" applyFill="1" applyBorder="1" applyAlignment="1" applyProtection="1">
      <alignment horizontal="center" vertical="center"/>
    </xf>
    <xf numFmtId="0" fontId="0" fillId="3" borderId="64" xfId="0" applyFill="1" applyBorder="1" applyAlignment="1" applyProtection="1">
      <alignment horizontal="center" vertical="center"/>
    </xf>
    <xf numFmtId="0" fontId="0" fillId="3" borderId="17" xfId="0" applyFill="1" applyBorder="1" applyAlignment="1" applyProtection="1">
      <alignment horizontal="center" vertical="center"/>
    </xf>
    <xf numFmtId="0" fontId="0" fillId="3" borderId="26" xfId="0" applyFill="1" applyBorder="1" applyAlignment="1" applyProtection="1">
      <alignment horizontal="center" vertical="center"/>
    </xf>
    <xf numFmtId="0" fontId="0" fillId="3" borderId="53" xfId="0" applyFill="1" applyBorder="1" applyAlignment="1" applyProtection="1">
      <alignment horizontal="center" vertical="center"/>
    </xf>
    <xf numFmtId="0" fontId="0" fillId="2" borderId="31" xfId="0" applyFill="1" applyBorder="1" applyAlignment="1" applyProtection="1">
      <alignment horizontal="center" vertical="center"/>
    </xf>
    <xf numFmtId="0" fontId="0" fillId="2" borderId="49" xfId="0" applyFill="1" applyBorder="1" applyAlignment="1" applyProtection="1">
      <alignment horizontal="center" vertical="center"/>
    </xf>
    <xf numFmtId="0" fontId="0" fillId="2" borderId="69" xfId="0" applyFill="1" applyBorder="1" applyAlignment="1" applyProtection="1">
      <alignment horizontal="center" vertical="center"/>
    </xf>
    <xf numFmtId="164" fontId="0" fillId="6" borderId="70" xfId="0" applyNumberFormat="1" applyFill="1" applyBorder="1" applyAlignment="1" applyProtection="1">
      <alignment horizontal="center" vertical="center" wrapText="1"/>
    </xf>
    <xf numFmtId="164" fontId="0" fillId="6" borderId="37" xfId="0" applyNumberFormat="1" applyFill="1" applyBorder="1" applyAlignment="1" applyProtection="1">
      <alignment horizontal="center" vertical="center" wrapText="1"/>
      <protection locked="0"/>
    </xf>
    <xf numFmtId="0" fontId="1" fillId="6" borderId="13" xfId="0" applyFont="1" applyFill="1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vertical="center"/>
      <protection locked="0"/>
    </xf>
    <xf numFmtId="0" fontId="0" fillId="0" borderId="60" xfId="0" applyBorder="1" applyAlignment="1" applyProtection="1">
      <alignment horizontal="right" vertical="center"/>
    </xf>
    <xf numFmtId="164" fontId="0" fillId="6" borderId="20" xfId="0" applyNumberFormat="1" applyFill="1" applyBorder="1" applyAlignment="1" applyProtection="1">
      <alignment horizontal="center" vertical="center" wrapText="1"/>
    </xf>
    <xf numFmtId="164" fontId="0" fillId="6" borderId="18" xfId="0" applyNumberFormat="1" applyFill="1" applyBorder="1" applyAlignment="1" applyProtection="1">
      <alignment horizontal="center" vertical="center" wrapText="1"/>
    </xf>
    <xf numFmtId="0" fontId="0" fillId="6" borderId="13" xfId="0" applyFill="1" applyBorder="1" applyAlignment="1" applyProtection="1">
      <alignment horizontal="center" vertical="center"/>
    </xf>
    <xf numFmtId="0" fontId="0" fillId="6" borderId="12" xfId="0" applyFill="1" applyBorder="1" applyAlignment="1" applyProtection="1">
      <alignment horizontal="center" vertical="center"/>
    </xf>
    <xf numFmtId="0" fontId="0" fillId="6" borderId="11" xfId="0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 vertical="center"/>
    </xf>
    <xf numFmtId="0" fontId="0" fillId="6" borderId="25" xfId="0" applyFill="1" applyBorder="1" applyAlignment="1" applyProtection="1">
      <alignment horizontal="center" vertical="center"/>
    </xf>
    <xf numFmtId="0" fontId="0" fillId="6" borderId="41" xfId="0" applyFill="1" applyBorder="1" applyAlignment="1" applyProtection="1">
      <alignment horizontal="center" vertical="center"/>
    </xf>
    <xf numFmtId="0" fontId="0" fillId="6" borderId="24" xfId="0" applyFill="1" applyBorder="1" applyAlignment="1" applyProtection="1">
      <alignment horizontal="center" vertical="center"/>
    </xf>
    <xf numFmtId="0" fontId="0" fillId="6" borderId="27" xfId="0" applyFill="1" applyBorder="1" applyAlignment="1" applyProtection="1">
      <alignment horizontal="center" vertical="center"/>
    </xf>
    <xf numFmtId="0" fontId="0" fillId="6" borderId="56" xfId="0" applyFill="1" applyBorder="1" applyAlignment="1" applyProtection="1">
      <alignment horizontal="center" vertical="center"/>
    </xf>
    <xf numFmtId="164" fontId="0" fillId="0" borderId="62" xfId="0" applyNumberFormat="1" applyFill="1" applyBorder="1" applyAlignment="1" applyProtection="1">
      <alignment horizontal="center" vertical="center" wrapText="1"/>
      <protection locked="0"/>
    </xf>
    <xf numFmtId="0" fontId="0" fillId="6" borderId="16" xfId="0" applyFill="1" applyBorder="1" applyAlignment="1" applyProtection="1">
      <alignment horizontal="center" vertical="center"/>
    </xf>
    <xf numFmtId="164" fontId="0" fillId="6" borderId="37" xfId="0" applyNumberFormat="1" applyFill="1" applyBorder="1" applyAlignment="1" applyProtection="1">
      <alignment horizontal="center" vertical="center" wrapText="1"/>
    </xf>
    <xf numFmtId="164" fontId="0" fillId="2" borderId="68" xfId="0" applyNumberFormat="1" applyFill="1" applyBorder="1" applyAlignment="1" applyProtection="1">
      <alignment horizontal="center" vertical="center" wrapText="1"/>
    </xf>
    <xf numFmtId="164" fontId="0" fillId="2" borderId="62" xfId="0" applyNumberFormat="1" applyFill="1" applyBorder="1" applyAlignment="1" applyProtection="1">
      <alignment horizontal="center" vertical="center" wrapText="1"/>
    </xf>
    <xf numFmtId="0" fontId="9" fillId="0" borderId="15" xfId="0" applyFont="1" applyBorder="1" applyAlignment="1" applyProtection="1">
      <alignment vertical="center"/>
      <protection locked="0"/>
    </xf>
    <xf numFmtId="0" fontId="0" fillId="6" borderId="38" xfId="0" applyFill="1" applyBorder="1" applyAlignment="1" applyProtection="1">
      <alignment horizontal="center" vertical="center"/>
      <protection locked="0"/>
    </xf>
    <xf numFmtId="0" fontId="0" fillId="6" borderId="15" xfId="0" applyFill="1" applyBorder="1" applyAlignment="1" applyProtection="1">
      <alignment horizontal="center" vertical="center"/>
      <protection locked="0"/>
    </xf>
    <xf numFmtId="0" fontId="0" fillId="6" borderId="50" xfId="0" applyFill="1" applyBorder="1" applyAlignment="1" applyProtection="1">
      <alignment horizontal="center" vertical="center"/>
      <protection locked="0"/>
    </xf>
    <xf numFmtId="0" fontId="0" fillId="0" borderId="38" xfId="0" applyFill="1" applyBorder="1" applyAlignment="1" applyProtection="1">
      <alignment horizontal="left" vertical="center"/>
    </xf>
    <xf numFmtId="0" fontId="0" fillId="0" borderId="15" xfId="0" applyFill="1" applyBorder="1" applyAlignment="1" applyProtection="1">
      <alignment horizontal="left" vertical="center"/>
    </xf>
    <xf numFmtId="0" fontId="0" fillId="0" borderId="50" xfId="0" applyFill="1" applyBorder="1" applyAlignment="1" applyProtection="1">
      <alignment horizontal="left" vertical="center"/>
    </xf>
    <xf numFmtId="165" fontId="0" fillId="6" borderId="58" xfId="0" applyNumberFormat="1" applyFill="1" applyBorder="1" applyAlignment="1" applyProtection="1">
      <alignment horizontal="center" vertical="center"/>
    </xf>
    <xf numFmtId="165" fontId="0" fillId="6" borderId="59" xfId="0" applyNumberFormat="1" applyFill="1" applyBorder="1" applyAlignment="1" applyProtection="1">
      <alignment horizontal="center" vertical="center"/>
    </xf>
    <xf numFmtId="0" fontId="0" fillId="0" borderId="17" xfId="0" applyFill="1" applyBorder="1" applyAlignment="1" applyProtection="1">
      <alignment horizontal="left" vertical="center"/>
    </xf>
    <xf numFmtId="0" fontId="0" fillId="0" borderId="26" xfId="0" applyFill="1" applyBorder="1" applyAlignment="1" applyProtection="1">
      <alignment horizontal="left" vertical="center"/>
    </xf>
    <xf numFmtId="0" fontId="0" fillId="0" borderId="53" xfId="0" applyFill="1" applyBorder="1" applyAlignment="1" applyProtection="1">
      <alignment horizontal="left" vertical="center"/>
    </xf>
    <xf numFmtId="0" fontId="0" fillId="0" borderId="24" xfId="0" applyFill="1" applyBorder="1" applyAlignment="1" applyProtection="1">
      <alignment horizontal="left" vertical="center"/>
    </xf>
    <xf numFmtId="0" fontId="0" fillId="0" borderId="27" xfId="0" applyFill="1" applyBorder="1" applyAlignment="1" applyProtection="1">
      <alignment horizontal="left" vertical="center"/>
    </xf>
    <xf numFmtId="0" fontId="0" fillId="0" borderId="56" xfId="0" applyFill="1" applyBorder="1" applyAlignment="1" applyProtection="1">
      <alignment horizontal="left" vertical="center"/>
    </xf>
    <xf numFmtId="0" fontId="0" fillId="0" borderId="38" xfId="0" applyFill="1" applyBorder="1" applyAlignment="1" applyProtection="1">
      <alignment horizontal="left" vertical="center"/>
      <protection locked="0"/>
    </xf>
    <xf numFmtId="0" fontId="0" fillId="0" borderId="15" xfId="0" applyFill="1" applyBorder="1" applyAlignment="1" applyProtection="1">
      <alignment horizontal="left" vertical="center"/>
      <protection locked="0"/>
    </xf>
    <xf numFmtId="0" fontId="0" fillId="0" borderId="50" xfId="0" applyFill="1" applyBorder="1" applyAlignment="1" applyProtection="1">
      <alignment horizontal="left" vertical="center"/>
      <protection locked="0"/>
    </xf>
    <xf numFmtId="0" fontId="0" fillId="0" borderId="17" xfId="0" applyFill="1" applyBorder="1" applyAlignment="1" applyProtection="1">
      <alignment horizontal="left" vertical="center"/>
      <protection locked="0"/>
    </xf>
    <xf numFmtId="0" fontId="0" fillId="0" borderId="26" xfId="0" applyFill="1" applyBorder="1" applyAlignment="1" applyProtection="1">
      <alignment horizontal="left" vertical="center"/>
      <protection locked="0"/>
    </xf>
    <xf numFmtId="0" fontId="0" fillId="0" borderId="53" xfId="0" applyFill="1" applyBorder="1" applyAlignment="1" applyProtection="1">
      <alignment horizontal="left" vertical="center"/>
      <protection locked="0"/>
    </xf>
    <xf numFmtId="0" fontId="0" fillId="0" borderId="24" xfId="0" applyFill="1" applyBorder="1" applyAlignment="1" applyProtection="1">
      <alignment horizontal="left" vertical="center"/>
      <protection locked="0"/>
    </xf>
    <xf numFmtId="0" fontId="0" fillId="0" borderId="27" xfId="0" applyFill="1" applyBorder="1" applyAlignment="1" applyProtection="1">
      <alignment horizontal="left" vertical="center"/>
      <protection locked="0"/>
    </xf>
    <xf numFmtId="0" fontId="0" fillId="0" borderId="56" xfId="0" applyFill="1" applyBorder="1" applyAlignment="1" applyProtection="1">
      <alignment horizontal="left" vertical="center"/>
      <protection locked="0"/>
    </xf>
    <xf numFmtId="0" fontId="0" fillId="6" borderId="38" xfId="0" applyFill="1" applyBorder="1" applyAlignment="1" applyProtection="1">
      <alignment horizontal="left" vertical="center"/>
      <protection locked="0"/>
    </xf>
    <xf numFmtId="0" fontId="0" fillId="6" borderId="15" xfId="0" applyFill="1" applyBorder="1" applyAlignment="1" applyProtection="1">
      <alignment horizontal="left" vertical="center"/>
      <protection locked="0"/>
    </xf>
    <xf numFmtId="0" fontId="0" fillId="6" borderId="50" xfId="0" applyFill="1" applyBorder="1" applyAlignment="1" applyProtection="1">
      <alignment horizontal="left" vertical="center"/>
      <protection locked="0"/>
    </xf>
    <xf numFmtId="0" fontId="0" fillId="6" borderId="17" xfId="0" applyFill="1" applyBorder="1" applyAlignment="1" applyProtection="1">
      <alignment horizontal="left" vertical="center"/>
      <protection locked="0"/>
    </xf>
    <xf numFmtId="0" fontId="0" fillId="6" borderId="26" xfId="0" applyFill="1" applyBorder="1" applyAlignment="1" applyProtection="1">
      <alignment horizontal="left" vertical="center"/>
      <protection locked="0"/>
    </xf>
    <xf numFmtId="0" fontId="0" fillId="6" borderId="53" xfId="0" applyFill="1" applyBorder="1" applyAlignment="1" applyProtection="1">
      <alignment horizontal="left" vertical="center"/>
      <protection locked="0"/>
    </xf>
    <xf numFmtId="0" fontId="0" fillId="6" borderId="24" xfId="0" applyFill="1" applyBorder="1" applyAlignment="1" applyProtection="1">
      <alignment horizontal="left" vertical="center"/>
      <protection locked="0"/>
    </xf>
    <xf numFmtId="0" fontId="0" fillId="6" borderId="27" xfId="0" applyFill="1" applyBorder="1" applyAlignment="1" applyProtection="1">
      <alignment horizontal="left" vertical="center"/>
      <protection locked="0"/>
    </xf>
    <xf numFmtId="0" fontId="0" fillId="6" borderId="56" xfId="0" applyFill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right" vertical="center"/>
    </xf>
    <xf numFmtId="0" fontId="8" fillId="0" borderId="6" xfId="0" applyFont="1" applyBorder="1" applyAlignment="1" applyProtection="1">
      <alignment horizontal="right" vertical="center"/>
    </xf>
    <xf numFmtId="164" fontId="0" fillId="6" borderId="67" xfId="0" applyNumberFormat="1" applyFill="1" applyBorder="1" applyAlignment="1" applyProtection="1">
      <alignment horizontal="center" vertical="center" wrapText="1"/>
    </xf>
    <xf numFmtId="164" fontId="0" fillId="6" borderId="68" xfId="0" applyNumberFormat="1" applyFill="1" applyBorder="1" applyAlignment="1" applyProtection="1">
      <alignment horizontal="center" vertical="center" wrapText="1"/>
    </xf>
    <xf numFmtId="165" fontId="0" fillId="3" borderId="58" xfId="0" applyNumberFormat="1" applyFill="1" applyBorder="1" applyAlignment="1" applyProtection="1">
      <alignment horizontal="center" vertical="center"/>
    </xf>
    <xf numFmtId="165" fontId="0" fillId="3" borderId="59" xfId="0" applyNumberFormat="1" applyFill="1" applyBorder="1" applyAlignment="1" applyProtection="1">
      <alignment horizontal="center" vertical="center"/>
    </xf>
    <xf numFmtId="164" fontId="0" fillId="0" borderId="37" xfId="0" applyNumberFormat="1" applyFill="1" applyBorder="1" applyAlignment="1" applyProtection="1">
      <alignment horizontal="center" vertical="center" wrapText="1"/>
    </xf>
    <xf numFmtId="165" fontId="0" fillId="6" borderId="52" xfId="0" applyNumberFormat="1" applyFill="1" applyBorder="1" applyAlignment="1" applyProtection="1">
      <alignment horizontal="center" vertical="center"/>
    </xf>
    <xf numFmtId="0" fontId="0" fillId="0" borderId="38" xfId="0" applyFill="1" applyBorder="1" applyAlignment="1" applyProtection="1">
      <alignment horizontal="center" vertical="center"/>
    </xf>
    <xf numFmtId="0" fontId="0" fillId="0" borderId="15" xfId="0" applyFill="1" applyBorder="1" applyAlignment="1" applyProtection="1">
      <alignment horizontal="center" vertical="center"/>
    </xf>
    <xf numFmtId="0" fontId="0" fillId="0" borderId="50" xfId="0" applyFill="1" applyBorder="1" applyAlignment="1" applyProtection="1">
      <alignment horizontal="center" vertical="center"/>
    </xf>
    <xf numFmtId="0" fontId="16" fillId="0" borderId="1" xfId="0" applyFont="1" applyBorder="1" applyAlignment="1" applyProtection="1">
      <alignment horizontal="left" vertical="center"/>
    </xf>
    <xf numFmtId="0" fontId="16" fillId="0" borderId="0" xfId="0" applyFont="1" applyBorder="1" applyAlignment="1" applyProtection="1">
      <alignment horizontal="left" vertical="center"/>
    </xf>
    <xf numFmtId="0" fontId="3" fillId="0" borderId="0" xfId="0" applyFont="1" applyAlignment="1">
      <alignment vertical="center"/>
    </xf>
    <xf numFmtId="0" fontId="0" fillId="6" borderId="38" xfId="0" applyFill="1" applyBorder="1" applyAlignment="1" applyProtection="1">
      <alignment horizontal="center" vertical="center"/>
    </xf>
    <xf numFmtId="0" fontId="0" fillId="6" borderId="15" xfId="0" applyFill="1" applyBorder="1" applyAlignment="1" applyProtection="1">
      <alignment horizontal="center" vertical="center"/>
    </xf>
    <xf numFmtId="0" fontId="0" fillId="6" borderId="50" xfId="0" applyFill="1" applyBorder="1" applyAlignment="1" applyProtection="1">
      <alignment horizontal="center" vertical="center"/>
    </xf>
    <xf numFmtId="0" fontId="0" fillId="6" borderId="17" xfId="0" applyFill="1" applyBorder="1" applyAlignment="1" applyProtection="1">
      <alignment horizontal="center" vertical="center"/>
    </xf>
    <xf numFmtId="0" fontId="0" fillId="6" borderId="26" xfId="0" applyFill="1" applyBorder="1" applyAlignment="1" applyProtection="1">
      <alignment horizontal="center" vertical="center"/>
    </xf>
    <xf numFmtId="0" fontId="0" fillId="6" borderId="53" xfId="0" applyFill="1" applyBorder="1" applyAlignment="1" applyProtection="1">
      <alignment horizontal="center" vertical="center"/>
    </xf>
    <xf numFmtId="164" fontId="0" fillId="6" borderId="61" xfId="0" applyNumberFormat="1" applyFill="1" applyBorder="1" applyAlignment="1" applyProtection="1">
      <alignment horizontal="center" vertical="center" wrapText="1"/>
    </xf>
    <xf numFmtId="164" fontId="0" fillId="6" borderId="62" xfId="0" applyNumberFormat="1" applyFill="1" applyBorder="1" applyAlignment="1" applyProtection="1">
      <alignment horizontal="center" vertical="center" wrapText="1"/>
    </xf>
    <xf numFmtId="0" fontId="0" fillId="0" borderId="14" xfId="0" applyFill="1" applyBorder="1" applyAlignment="1" applyProtection="1">
      <alignment horizontal="right" vertical="center"/>
    </xf>
    <xf numFmtId="0" fontId="0" fillId="0" borderId="15" xfId="0" applyFill="1" applyBorder="1" applyAlignment="1" applyProtection="1">
      <alignment horizontal="right" vertical="center"/>
    </xf>
    <xf numFmtId="0" fontId="0" fillId="0" borderId="50" xfId="0" applyFill="1" applyBorder="1" applyAlignment="1" applyProtection="1">
      <alignment horizontal="right" vertical="center"/>
    </xf>
    <xf numFmtId="0" fontId="8" fillId="0" borderId="48" xfId="0" applyFont="1" applyFill="1" applyBorder="1" applyAlignment="1" applyProtection="1">
      <alignment horizontal="right" vertical="center"/>
    </xf>
    <xf numFmtId="0" fontId="8" fillId="0" borderId="49" xfId="0" applyFont="1" applyFill="1" applyBorder="1" applyAlignment="1" applyProtection="1">
      <alignment horizontal="right" vertical="center"/>
    </xf>
    <xf numFmtId="0" fontId="8" fillId="0" borderId="69" xfId="0" applyFont="1" applyFill="1" applyBorder="1" applyAlignment="1" applyProtection="1">
      <alignment horizontal="right" vertical="center"/>
    </xf>
  </cellXfs>
  <cellStyles count="3">
    <cellStyle name="Link" xfId="2" builtinId="8"/>
    <cellStyle name="Prozent" xfId="1" builtinId="5"/>
    <cellStyle name="Standard" xfId="0" builtinId="0"/>
  </cellStyles>
  <dxfs count="12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tulla@verwaltung.uni-bonn.de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3"/>
  <sheetViews>
    <sheetView workbookViewId="0">
      <selection activeCell="B18" sqref="B18"/>
    </sheetView>
  </sheetViews>
  <sheetFormatPr baseColWidth="10" defaultColWidth="11.42578125" defaultRowHeight="12.75" x14ac:dyDescent="0.2"/>
  <cols>
    <col min="1" max="1" width="11.42578125" style="89" customWidth="1"/>
    <col min="2" max="10" width="11.42578125" style="89"/>
    <col min="11" max="11" width="14.140625" style="89" customWidth="1"/>
    <col min="12" max="16384" width="11.42578125" style="89"/>
  </cols>
  <sheetData>
    <row r="1" spans="1:1" ht="15.75" x14ac:dyDescent="0.25">
      <c r="A1" s="88" t="s">
        <v>0</v>
      </c>
    </row>
    <row r="2" spans="1:1" ht="15.75" x14ac:dyDescent="0.25">
      <c r="A2" s="88"/>
    </row>
    <row r="3" spans="1:1" x14ac:dyDescent="0.2">
      <c r="A3" s="90" t="s">
        <v>1</v>
      </c>
    </row>
    <row r="5" spans="1:1" x14ac:dyDescent="0.2">
      <c r="A5" s="90" t="s">
        <v>2</v>
      </c>
    </row>
    <row r="7" spans="1:1" x14ac:dyDescent="0.2">
      <c r="A7" s="90" t="s">
        <v>3</v>
      </c>
    </row>
    <row r="9" spans="1:1" x14ac:dyDescent="0.2">
      <c r="A9" s="90" t="s">
        <v>4</v>
      </c>
    </row>
    <row r="11" spans="1:1" x14ac:dyDescent="0.2">
      <c r="A11" s="90" t="s">
        <v>5</v>
      </c>
    </row>
    <row r="13" spans="1:1" x14ac:dyDescent="0.2">
      <c r="A13" s="89" t="s">
        <v>6</v>
      </c>
    </row>
    <row r="15" spans="1:1" x14ac:dyDescent="0.2">
      <c r="A15" s="90" t="s">
        <v>7</v>
      </c>
    </row>
    <row r="17" spans="1:5" x14ac:dyDescent="0.2">
      <c r="A17" s="90" t="s">
        <v>8</v>
      </c>
    </row>
    <row r="19" spans="1:5" x14ac:dyDescent="0.2">
      <c r="A19" s="90" t="s">
        <v>9</v>
      </c>
      <c r="C19" s="185">
        <v>-7309</v>
      </c>
      <c r="E19" s="90"/>
    </row>
    <row r="21" spans="1:5" x14ac:dyDescent="0.2">
      <c r="A21" s="90" t="s">
        <v>10</v>
      </c>
      <c r="C21" s="91" t="s">
        <v>11</v>
      </c>
    </row>
    <row r="23" spans="1:5" x14ac:dyDescent="0.2">
      <c r="A23" s="90" t="s">
        <v>12</v>
      </c>
    </row>
  </sheetData>
  <hyperlinks>
    <hyperlink ref="C21" r:id="rId1" xr:uid="{00000000-0004-0000-0000-000000000000}"/>
  </hyperlinks>
  <pageMargins left="0.70866141732283472" right="0.70866141732283472" top="0.78740157480314965" bottom="0.78740157480314965" header="0.31496062992125984" footer="0.31496062992125984"/>
  <pageSetup paperSize="9" scale="69" orientation="portrait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180"/>
  <sheetViews>
    <sheetView topLeftCell="A138" zoomScaleNormal="100" workbookViewId="0">
      <selection activeCell="A170" sqref="A170:C171"/>
    </sheetView>
  </sheetViews>
  <sheetFormatPr baseColWidth="10" defaultColWidth="11.42578125" defaultRowHeight="12.75" x14ac:dyDescent="0.2"/>
  <cols>
    <col min="1" max="1" width="14.7109375" style="5" bestFit="1" customWidth="1"/>
    <col min="2" max="2" width="6.7109375" style="5" customWidth="1"/>
    <col min="3" max="3" width="12.5703125" style="5" customWidth="1"/>
    <col min="4" max="4" width="10.42578125" style="5" hidden="1" customWidth="1"/>
    <col min="5" max="5" width="15.7109375" style="5" customWidth="1"/>
    <col min="6" max="6" width="8.28515625" style="5" customWidth="1"/>
    <col min="7" max="7" width="9.85546875" style="5" customWidth="1"/>
    <col min="8" max="8" width="7.85546875" style="5" customWidth="1"/>
    <col min="9" max="9" width="12.7109375" style="5" customWidth="1"/>
    <col min="10" max="10" width="11.140625" style="5" hidden="1" customWidth="1"/>
    <col min="11" max="11" width="9.28515625" style="5" hidden="1" customWidth="1"/>
    <col min="12" max="16384" width="11.42578125" style="5"/>
  </cols>
  <sheetData>
    <row r="1" spans="1:11" s="116" customFormat="1" ht="13.5" thickBot="1" x14ac:dyDescent="0.25">
      <c r="A1" s="481" t="s">
        <v>13</v>
      </c>
      <c r="B1" s="482"/>
      <c r="C1" s="482"/>
      <c r="D1" s="482"/>
      <c r="E1" s="482"/>
      <c r="F1" s="482"/>
      <c r="G1" s="482"/>
      <c r="H1" s="482"/>
      <c r="I1" s="483"/>
      <c r="J1" s="115"/>
      <c r="K1" s="102">
        <f>F3</f>
        <v>0</v>
      </c>
    </row>
    <row r="2" spans="1:11" s="116" customFormat="1" x14ac:dyDescent="0.2">
      <c r="A2" s="484" t="s">
        <v>14</v>
      </c>
      <c r="B2" s="485"/>
      <c r="C2" s="48" t="s">
        <v>15</v>
      </c>
      <c r="D2" s="48"/>
      <c r="E2" s="556" t="s">
        <v>16</v>
      </c>
      <c r="F2" s="557"/>
      <c r="G2" s="486" t="s">
        <v>17</v>
      </c>
      <c r="H2" s="487"/>
      <c r="I2" s="488"/>
      <c r="J2" s="115"/>
      <c r="K2" s="102" t="s">
        <v>62</v>
      </c>
    </row>
    <row r="3" spans="1:11" s="33" customFormat="1" ht="13.5" thickBot="1" x14ac:dyDescent="0.25">
      <c r="A3" s="550" t="s">
        <v>18</v>
      </c>
      <c r="B3" s="551"/>
      <c r="C3" s="135" t="s">
        <v>19</v>
      </c>
      <c r="D3" s="49"/>
      <c r="E3" s="558"/>
      <c r="F3" s="495"/>
      <c r="G3" s="552"/>
      <c r="H3" s="553"/>
      <c r="I3" s="554"/>
      <c r="J3" s="117"/>
      <c r="K3" s="102" t="e">
        <f>IF(#REF!="","",#REF!)</f>
        <v>#REF!</v>
      </c>
    </row>
    <row r="4" spans="1:11" s="33" customFormat="1" ht="4.5" hidden="1" customHeight="1" x14ac:dyDescent="0.2">
      <c r="E4" s="50"/>
      <c r="F4" s="51"/>
      <c r="G4" s="52"/>
      <c r="H4" s="51"/>
      <c r="I4" s="53"/>
      <c r="J4" s="117"/>
      <c r="K4" s="102" t="s">
        <v>63</v>
      </c>
    </row>
    <row r="5" spans="1:11" s="35" customFormat="1" ht="15" x14ac:dyDescent="0.2">
      <c r="A5" s="643" t="s">
        <v>20</v>
      </c>
      <c r="B5" s="644"/>
      <c r="C5" s="644"/>
      <c r="D5" s="645"/>
      <c r="E5" s="645"/>
      <c r="F5" s="599"/>
      <c r="G5" s="499"/>
      <c r="H5" s="499"/>
      <c r="I5" s="500"/>
      <c r="K5" s="102" t="s">
        <v>64</v>
      </c>
    </row>
    <row r="6" spans="1:11" s="35" customFormat="1" ht="11.25" x14ac:dyDescent="0.2">
      <c r="A6" s="18"/>
      <c r="B6" s="19"/>
      <c r="C6" s="19"/>
      <c r="D6" s="19"/>
      <c r="E6" s="99"/>
      <c r="F6" s="99"/>
      <c r="G6" s="99"/>
      <c r="H6" s="100" t="s">
        <v>21</v>
      </c>
      <c r="I6" s="101" t="s">
        <v>22</v>
      </c>
      <c r="K6" s="102"/>
    </row>
    <row r="7" spans="1:11" s="35" customFormat="1" ht="11.25" x14ac:dyDescent="0.2">
      <c r="A7" s="20" t="s">
        <v>23</v>
      </c>
      <c r="B7" s="19"/>
      <c r="C7" s="19"/>
      <c r="D7" s="19"/>
      <c r="E7" s="99"/>
      <c r="F7" s="99"/>
      <c r="G7" s="99"/>
      <c r="H7" s="77"/>
      <c r="I7" s="22"/>
      <c r="K7" s="102"/>
    </row>
    <row r="8" spans="1:11" s="33" customFormat="1" x14ac:dyDescent="0.2">
      <c r="A8" s="429" t="s">
        <v>24</v>
      </c>
      <c r="B8" s="430"/>
      <c r="C8" s="430"/>
      <c r="D8" s="430"/>
      <c r="E8" s="430"/>
      <c r="F8" s="430"/>
      <c r="G8" s="430"/>
      <c r="H8" s="93"/>
      <c r="I8" s="22"/>
      <c r="J8" s="35"/>
      <c r="K8" s="35"/>
    </row>
    <row r="9" spans="1:11" s="33" customFormat="1" x14ac:dyDescent="0.2">
      <c r="A9" s="437" t="str">
        <f>"davon im Projekt "&amp;E3&amp;" beschäftigt:"</f>
        <v>davon im Projekt  beschäftigt:</v>
      </c>
      <c r="B9" s="438"/>
      <c r="C9" s="438"/>
      <c r="D9" s="438"/>
      <c r="E9" s="438"/>
      <c r="F9" s="438"/>
      <c r="G9" s="438"/>
      <c r="H9" s="93"/>
      <c r="I9" s="23"/>
      <c r="J9" s="102" t="s">
        <v>65</v>
      </c>
      <c r="K9" s="105">
        <v>5.9027777777777777</v>
      </c>
    </row>
    <row r="10" spans="1:11" s="33" customFormat="1" ht="13.5" thickBot="1" x14ac:dyDescent="0.25">
      <c r="A10" s="437"/>
      <c r="B10" s="438"/>
      <c r="C10" s="438"/>
      <c r="D10" s="438"/>
      <c r="E10" s="438"/>
      <c r="F10" s="438"/>
      <c r="G10" s="438"/>
      <c r="H10" s="114"/>
      <c r="I10" s="74"/>
      <c r="J10" s="102"/>
      <c r="K10" s="104"/>
    </row>
    <row r="11" spans="1:11" s="33" customFormat="1" ht="13.5" thickBot="1" x14ac:dyDescent="0.25">
      <c r="A11" s="56"/>
      <c r="B11" s="56"/>
      <c r="C11" s="56"/>
      <c r="D11" s="56"/>
      <c r="E11" s="56"/>
      <c r="F11" s="57" t="s">
        <v>25</v>
      </c>
      <c r="G11" s="58" t="s">
        <v>57</v>
      </c>
      <c r="H11" s="59" t="s">
        <v>27</v>
      </c>
      <c r="I11" s="118">
        <f>'01-24'!I11</f>
        <v>2024</v>
      </c>
      <c r="J11" s="119"/>
      <c r="K11" s="120"/>
    </row>
    <row r="12" spans="1:11" s="33" customFormat="1" ht="20.25" customHeight="1" x14ac:dyDescent="0.2">
      <c r="A12" s="60" t="s">
        <v>28</v>
      </c>
      <c r="B12" s="479" t="s">
        <v>47</v>
      </c>
      <c r="C12" s="479"/>
      <c r="D12" s="479"/>
      <c r="E12" s="479"/>
      <c r="F12" s="479"/>
      <c r="G12" s="479"/>
      <c r="H12" s="479"/>
      <c r="I12" s="480"/>
      <c r="J12" s="119"/>
    </row>
    <row r="13" spans="1:11" s="33" customFormat="1" ht="29.25" customHeight="1" thickBot="1" x14ac:dyDescent="0.25">
      <c r="A13" s="445" t="s">
        <v>30</v>
      </c>
      <c r="B13" s="446"/>
      <c r="C13" s="446"/>
      <c r="D13" s="446"/>
      <c r="E13" s="446"/>
      <c r="F13" s="446"/>
      <c r="G13" s="446"/>
      <c r="H13" s="446"/>
      <c r="I13" s="447"/>
      <c r="J13" s="119"/>
    </row>
    <row r="14" spans="1:11" s="33" customFormat="1" ht="6.75" hidden="1" customHeight="1" x14ac:dyDescent="0.2">
      <c r="I14" s="36"/>
      <c r="J14" s="119"/>
    </row>
    <row r="15" spans="1:11" s="35" customFormat="1" ht="51.75" thickBot="1" x14ac:dyDescent="0.25">
      <c r="A15" s="1" t="s">
        <v>31</v>
      </c>
      <c r="B15" s="85" t="s">
        <v>32</v>
      </c>
      <c r="C15" s="158" t="s">
        <v>33</v>
      </c>
      <c r="D15" s="84"/>
      <c r="E15" s="431" t="s">
        <v>34</v>
      </c>
      <c r="F15" s="432"/>
      <c r="G15" s="433"/>
      <c r="H15" s="83" t="s">
        <v>35</v>
      </c>
      <c r="I15" s="2" t="s">
        <v>36</v>
      </c>
      <c r="J15" s="34"/>
    </row>
    <row r="16" spans="1:11" s="35" customFormat="1" ht="11.25" customHeight="1" x14ac:dyDescent="0.2">
      <c r="A16" s="578">
        <v>45536</v>
      </c>
      <c r="B16" s="579"/>
      <c r="C16" s="285"/>
      <c r="D16" s="217"/>
      <c r="E16" s="600"/>
      <c r="F16" s="601"/>
      <c r="G16" s="602"/>
      <c r="H16" s="218"/>
      <c r="I16" s="509">
        <f>IF(B16&lt;&gt;"",0,IF(SUM(H16:H20)&gt;0.416666666666666,0.416666666666666,SUM(H16:H20)))</f>
        <v>0</v>
      </c>
      <c r="J16" s="34"/>
    </row>
    <row r="17" spans="1:10" s="35" customFormat="1" ht="11.25" customHeight="1" x14ac:dyDescent="0.2">
      <c r="A17" s="439"/>
      <c r="B17" s="331"/>
      <c r="C17" s="190"/>
      <c r="D17" s="211"/>
      <c r="E17" s="393"/>
      <c r="F17" s="394"/>
      <c r="G17" s="395"/>
      <c r="H17" s="188"/>
      <c r="I17" s="313"/>
      <c r="J17" s="34"/>
    </row>
    <row r="18" spans="1:10" s="35" customFormat="1" ht="11.25" customHeight="1" x14ac:dyDescent="0.2">
      <c r="A18" s="439"/>
      <c r="B18" s="331"/>
      <c r="C18" s="199"/>
      <c r="D18" s="211"/>
      <c r="E18" s="393"/>
      <c r="F18" s="394"/>
      <c r="G18" s="395"/>
      <c r="H18" s="188"/>
      <c r="I18" s="313"/>
      <c r="J18" s="34"/>
    </row>
    <row r="19" spans="1:10" s="33" customFormat="1" ht="11.25" customHeight="1" x14ac:dyDescent="0.2">
      <c r="A19" s="440"/>
      <c r="B19" s="331"/>
      <c r="C19" s="190"/>
      <c r="D19" s="189"/>
      <c r="E19" s="393"/>
      <c r="F19" s="394"/>
      <c r="G19" s="395"/>
      <c r="H19" s="219"/>
      <c r="I19" s="314"/>
      <c r="J19" s="36"/>
    </row>
    <row r="20" spans="1:10" s="33" customFormat="1" ht="11.25" customHeight="1" thickBot="1" x14ac:dyDescent="0.25">
      <c r="A20" s="441"/>
      <c r="B20" s="332"/>
      <c r="C20" s="210"/>
      <c r="D20" s="212"/>
      <c r="E20" s="406"/>
      <c r="F20" s="407"/>
      <c r="G20" s="408"/>
      <c r="H20" s="220"/>
      <c r="I20" s="315"/>
      <c r="J20" s="10"/>
    </row>
    <row r="21" spans="1:10" s="33" customFormat="1" ht="11.25" customHeight="1" thickTop="1" x14ac:dyDescent="0.2">
      <c r="A21" s="532">
        <f>A16+1</f>
        <v>45537</v>
      </c>
      <c r="B21" s="542"/>
      <c r="C21" s="268"/>
      <c r="D21" s="68"/>
      <c r="E21" s="506"/>
      <c r="F21" s="507"/>
      <c r="G21" s="508"/>
      <c r="H21" s="26"/>
      <c r="I21" s="522">
        <f>IF(B21&lt;&gt;"",0,IF(SUM(H21:H25)&gt;0.416666666666666,0.416666666666666,SUM(H21:H25)))</f>
        <v>0</v>
      </c>
      <c r="J21" s="32"/>
    </row>
    <row r="22" spans="1:10" s="33" customFormat="1" ht="11.25" customHeight="1" x14ac:dyDescent="0.2">
      <c r="A22" s="533"/>
      <c r="B22" s="293"/>
      <c r="C22" s="27"/>
      <c r="D22" s="68"/>
      <c r="E22" s="298"/>
      <c r="F22" s="299"/>
      <c r="G22" s="300"/>
      <c r="H22" s="26"/>
      <c r="I22" s="523"/>
      <c r="J22" s="32"/>
    </row>
    <row r="23" spans="1:10" s="33" customFormat="1" ht="11.25" customHeight="1" x14ac:dyDescent="0.2">
      <c r="A23" s="533"/>
      <c r="B23" s="293"/>
      <c r="C23" s="67"/>
      <c r="D23" s="68"/>
      <c r="E23" s="298"/>
      <c r="F23" s="299"/>
      <c r="G23" s="300"/>
      <c r="H23" s="26"/>
      <c r="I23" s="523"/>
      <c r="J23" s="32"/>
    </row>
    <row r="24" spans="1:10" s="33" customFormat="1" ht="11.25" customHeight="1" x14ac:dyDescent="0.2">
      <c r="A24" s="533"/>
      <c r="B24" s="293"/>
      <c r="C24" s="27"/>
      <c r="D24" s="28"/>
      <c r="E24" s="298"/>
      <c r="F24" s="299"/>
      <c r="G24" s="300"/>
      <c r="H24" s="26"/>
      <c r="I24" s="523"/>
      <c r="J24" s="32"/>
    </row>
    <row r="25" spans="1:10" s="33" customFormat="1" ht="11.25" customHeight="1" thickBot="1" x14ac:dyDescent="0.25">
      <c r="A25" s="534"/>
      <c r="B25" s="294"/>
      <c r="C25" s="64"/>
      <c r="D25" s="65"/>
      <c r="E25" s="301"/>
      <c r="F25" s="302"/>
      <c r="G25" s="303"/>
      <c r="H25" s="31"/>
      <c r="I25" s="546"/>
      <c r="J25" s="32"/>
    </row>
    <row r="26" spans="1:10" s="33" customFormat="1" ht="11.25" customHeight="1" thickTop="1" x14ac:dyDescent="0.2">
      <c r="A26" s="355">
        <f>A21+1</f>
        <v>45538</v>
      </c>
      <c r="B26" s="293"/>
      <c r="C26" s="268"/>
      <c r="D26" s="25"/>
      <c r="E26" s="506"/>
      <c r="F26" s="507"/>
      <c r="G26" s="508"/>
      <c r="H26" s="26"/>
      <c r="I26" s="313">
        <f>IF(B26&lt;&gt;"",0,IF(SUM(H26:H30)&gt;0.416666666666666,0.416666666666666,SUM(H26:H30)))</f>
        <v>0</v>
      </c>
      <c r="J26" s="32"/>
    </row>
    <row r="27" spans="1:10" s="33" customFormat="1" ht="11.25" customHeight="1" x14ac:dyDescent="0.2">
      <c r="A27" s="355"/>
      <c r="B27" s="293"/>
      <c r="C27" s="27"/>
      <c r="D27" s="25"/>
      <c r="E27" s="298"/>
      <c r="F27" s="299"/>
      <c r="G27" s="300"/>
      <c r="H27" s="26"/>
      <c r="I27" s="313"/>
      <c r="J27" s="32"/>
    </row>
    <row r="28" spans="1:10" s="33" customFormat="1" ht="11.25" customHeight="1" x14ac:dyDescent="0.2">
      <c r="A28" s="355"/>
      <c r="B28" s="293"/>
      <c r="C28" s="67"/>
      <c r="D28" s="25"/>
      <c r="E28" s="298"/>
      <c r="F28" s="299"/>
      <c r="G28" s="300"/>
      <c r="H28" s="26"/>
      <c r="I28" s="313"/>
      <c r="J28" s="32"/>
    </row>
    <row r="29" spans="1:10" s="33" customFormat="1" ht="11.25" customHeight="1" x14ac:dyDescent="0.2">
      <c r="A29" s="356"/>
      <c r="B29" s="293"/>
      <c r="C29" s="27"/>
      <c r="D29" s="28"/>
      <c r="E29" s="298"/>
      <c r="F29" s="299"/>
      <c r="G29" s="300"/>
      <c r="H29" s="26"/>
      <c r="I29" s="314"/>
      <c r="J29" s="32"/>
    </row>
    <row r="30" spans="1:10" s="33" customFormat="1" ht="11.25" customHeight="1" thickBot="1" x14ac:dyDescent="0.25">
      <c r="A30" s="357"/>
      <c r="B30" s="294"/>
      <c r="C30" s="64"/>
      <c r="D30" s="30"/>
      <c r="E30" s="301"/>
      <c r="F30" s="302"/>
      <c r="G30" s="303"/>
      <c r="H30" s="31"/>
      <c r="I30" s="315"/>
      <c r="J30" s="32"/>
    </row>
    <row r="31" spans="1:10" s="33" customFormat="1" ht="11.25" customHeight="1" thickTop="1" x14ac:dyDescent="0.2">
      <c r="A31" s="355">
        <f>A26+1</f>
        <v>45539</v>
      </c>
      <c r="B31" s="333"/>
      <c r="C31" s="261"/>
      <c r="D31" s="221"/>
      <c r="E31" s="640"/>
      <c r="F31" s="641"/>
      <c r="G31" s="642"/>
      <c r="H31" s="222"/>
      <c r="I31" s="459">
        <f>IF(B31&lt;&gt;"",0,IF(SUM(H31:H35)&gt;0.416666666666666,0.416666666666666,SUM(H31:H35)))</f>
        <v>0</v>
      </c>
      <c r="J31" s="32"/>
    </row>
    <row r="32" spans="1:10" s="33" customFormat="1" ht="11.25" customHeight="1" x14ac:dyDescent="0.2">
      <c r="A32" s="355"/>
      <c r="B32" s="333"/>
      <c r="C32" s="224"/>
      <c r="D32" s="221"/>
      <c r="E32" s="304"/>
      <c r="F32" s="305"/>
      <c r="G32" s="306"/>
      <c r="H32" s="222"/>
      <c r="I32" s="459"/>
      <c r="J32" s="32"/>
    </row>
    <row r="33" spans="1:10" s="33" customFormat="1" ht="11.25" customHeight="1" x14ac:dyDescent="0.2">
      <c r="A33" s="355"/>
      <c r="B33" s="333"/>
      <c r="C33" s="252"/>
      <c r="D33" s="221"/>
      <c r="E33" s="304"/>
      <c r="F33" s="305"/>
      <c r="G33" s="306"/>
      <c r="H33" s="222"/>
      <c r="I33" s="459"/>
      <c r="J33" s="32"/>
    </row>
    <row r="34" spans="1:10" s="33" customFormat="1" ht="11.25" customHeight="1" x14ac:dyDescent="0.2">
      <c r="A34" s="356"/>
      <c r="B34" s="333"/>
      <c r="C34" s="224"/>
      <c r="D34" s="225"/>
      <c r="E34" s="304"/>
      <c r="F34" s="305"/>
      <c r="G34" s="306"/>
      <c r="H34" s="222"/>
      <c r="I34" s="460"/>
      <c r="J34" s="32"/>
    </row>
    <row r="35" spans="1:10" s="33" customFormat="1" ht="11.25" customHeight="1" thickBot="1" x14ac:dyDescent="0.25">
      <c r="A35" s="357"/>
      <c r="B35" s="334"/>
      <c r="C35" s="253"/>
      <c r="D35" s="227"/>
      <c r="E35" s="374"/>
      <c r="F35" s="375"/>
      <c r="G35" s="376"/>
      <c r="H35" s="228"/>
      <c r="I35" s="461"/>
      <c r="J35" s="32"/>
    </row>
    <row r="36" spans="1:10" s="33" customFormat="1" ht="11.25" customHeight="1" thickTop="1" x14ac:dyDescent="0.2">
      <c r="A36" s="355">
        <f>A31+1</f>
        <v>45540</v>
      </c>
      <c r="B36" s="333"/>
      <c r="C36" s="261"/>
      <c r="D36" s="221"/>
      <c r="E36" s="640"/>
      <c r="F36" s="641"/>
      <c r="G36" s="642"/>
      <c r="H36" s="222"/>
      <c r="I36" s="459">
        <f>IF(B36&lt;&gt;"",0,IF(SUM(H36:H40)&gt;0.416666666666666,0.416666666666666,SUM(H36:H40)))</f>
        <v>0</v>
      </c>
      <c r="J36" s="32"/>
    </row>
    <row r="37" spans="1:10" s="33" customFormat="1" ht="11.25" customHeight="1" x14ac:dyDescent="0.2">
      <c r="A37" s="355"/>
      <c r="B37" s="333"/>
      <c r="C37" s="224"/>
      <c r="D37" s="221"/>
      <c r="E37" s="304"/>
      <c r="F37" s="305"/>
      <c r="G37" s="306"/>
      <c r="H37" s="222"/>
      <c r="I37" s="459"/>
      <c r="J37" s="32"/>
    </row>
    <row r="38" spans="1:10" s="33" customFormat="1" ht="11.25" customHeight="1" x14ac:dyDescent="0.2">
      <c r="A38" s="355"/>
      <c r="B38" s="333"/>
      <c r="C38" s="252"/>
      <c r="D38" s="221"/>
      <c r="E38" s="304"/>
      <c r="F38" s="305"/>
      <c r="G38" s="306"/>
      <c r="H38" s="222"/>
      <c r="I38" s="459"/>
      <c r="J38" s="32"/>
    </row>
    <row r="39" spans="1:10" s="33" customFormat="1" ht="11.25" customHeight="1" x14ac:dyDescent="0.2">
      <c r="A39" s="356"/>
      <c r="B39" s="333"/>
      <c r="C39" s="224"/>
      <c r="D39" s="225"/>
      <c r="E39" s="304"/>
      <c r="F39" s="305"/>
      <c r="G39" s="306"/>
      <c r="H39" s="222"/>
      <c r="I39" s="460"/>
      <c r="J39" s="32"/>
    </row>
    <row r="40" spans="1:10" s="33" customFormat="1" ht="11.25" customHeight="1" thickBot="1" x14ac:dyDescent="0.25">
      <c r="A40" s="357"/>
      <c r="B40" s="334"/>
      <c r="C40" s="253"/>
      <c r="D40" s="227"/>
      <c r="E40" s="374"/>
      <c r="F40" s="375"/>
      <c r="G40" s="376"/>
      <c r="H40" s="228"/>
      <c r="I40" s="461"/>
      <c r="J40" s="32"/>
    </row>
    <row r="41" spans="1:10" s="33" customFormat="1" ht="11.25" customHeight="1" thickTop="1" x14ac:dyDescent="0.2">
      <c r="A41" s="355">
        <f>A36+1</f>
        <v>45541</v>
      </c>
      <c r="B41" s="293"/>
      <c r="C41" s="261"/>
      <c r="D41" s="25"/>
      <c r="E41" s="506"/>
      <c r="F41" s="507"/>
      <c r="G41" s="508"/>
      <c r="H41" s="26"/>
      <c r="I41" s="313">
        <f>IF(B41&lt;&gt;"",0,IF(SUM(H41:H45)&gt;0.416666666666666,0.416666666666666,SUM(H41:H45)))</f>
        <v>0</v>
      </c>
      <c r="J41" s="32"/>
    </row>
    <row r="42" spans="1:10" s="33" customFormat="1" ht="11.25" customHeight="1" x14ac:dyDescent="0.2">
      <c r="A42" s="355"/>
      <c r="B42" s="293"/>
      <c r="C42" s="27"/>
      <c r="D42" s="25"/>
      <c r="E42" s="298"/>
      <c r="F42" s="299"/>
      <c r="G42" s="300"/>
      <c r="H42" s="26"/>
      <c r="I42" s="313"/>
      <c r="J42" s="32"/>
    </row>
    <row r="43" spans="1:10" s="33" customFormat="1" ht="11.25" customHeight="1" x14ac:dyDescent="0.2">
      <c r="A43" s="355"/>
      <c r="B43" s="293"/>
      <c r="C43" s="67"/>
      <c r="D43" s="25"/>
      <c r="E43" s="298"/>
      <c r="F43" s="299"/>
      <c r="G43" s="300"/>
      <c r="H43" s="26"/>
      <c r="I43" s="313"/>
      <c r="J43" s="32"/>
    </row>
    <row r="44" spans="1:10" s="33" customFormat="1" ht="11.25" customHeight="1" x14ac:dyDescent="0.2">
      <c r="A44" s="356"/>
      <c r="B44" s="293"/>
      <c r="C44" s="27"/>
      <c r="D44" s="28"/>
      <c r="E44" s="298"/>
      <c r="F44" s="299"/>
      <c r="G44" s="300"/>
      <c r="H44" s="26"/>
      <c r="I44" s="314"/>
      <c r="J44" s="32"/>
    </row>
    <row r="45" spans="1:10" s="33" customFormat="1" ht="11.25" customHeight="1" thickBot="1" x14ac:dyDescent="0.25">
      <c r="A45" s="357"/>
      <c r="B45" s="294"/>
      <c r="C45" s="64"/>
      <c r="D45" s="30"/>
      <c r="E45" s="301"/>
      <c r="F45" s="302"/>
      <c r="G45" s="303"/>
      <c r="H45" s="31"/>
      <c r="I45" s="315"/>
      <c r="J45" s="32"/>
    </row>
    <row r="46" spans="1:10" s="33" customFormat="1" ht="11.25" customHeight="1" thickTop="1" x14ac:dyDescent="0.2">
      <c r="A46" s="439">
        <f>A41+1</f>
        <v>45542</v>
      </c>
      <c r="B46" s="331"/>
      <c r="C46" s="279"/>
      <c r="D46" s="237"/>
      <c r="E46" s="600"/>
      <c r="F46" s="601"/>
      <c r="G46" s="602"/>
      <c r="H46" s="188"/>
      <c r="I46" s="313">
        <f>IF(B46&lt;&gt;"",0,IF(SUM(H46:H50)&gt;0.416666666666666,0.416666666666666,SUM(H46:H50)))</f>
        <v>0</v>
      </c>
      <c r="J46" s="32"/>
    </row>
    <row r="47" spans="1:10" s="33" customFormat="1" ht="11.25" customHeight="1" x14ac:dyDescent="0.2">
      <c r="A47" s="439"/>
      <c r="B47" s="331"/>
      <c r="C47" s="190"/>
      <c r="D47" s="237"/>
      <c r="E47" s="393"/>
      <c r="F47" s="394"/>
      <c r="G47" s="395"/>
      <c r="H47" s="188"/>
      <c r="I47" s="313"/>
      <c r="J47" s="32"/>
    </row>
    <row r="48" spans="1:10" s="33" customFormat="1" ht="11.25" customHeight="1" x14ac:dyDescent="0.2">
      <c r="A48" s="439"/>
      <c r="B48" s="331"/>
      <c r="C48" s="199"/>
      <c r="D48" s="237"/>
      <c r="E48" s="393"/>
      <c r="F48" s="394"/>
      <c r="G48" s="395"/>
      <c r="H48" s="188"/>
      <c r="I48" s="313"/>
      <c r="J48" s="32"/>
    </row>
    <row r="49" spans="1:10" s="33" customFormat="1" ht="11.25" customHeight="1" x14ac:dyDescent="0.2">
      <c r="A49" s="440"/>
      <c r="B49" s="331"/>
      <c r="C49" s="190"/>
      <c r="D49" s="189"/>
      <c r="E49" s="393"/>
      <c r="F49" s="394"/>
      <c r="G49" s="395"/>
      <c r="H49" s="188"/>
      <c r="I49" s="314"/>
      <c r="J49" s="32"/>
    </row>
    <row r="50" spans="1:10" s="33" customFormat="1" ht="11.25" customHeight="1" thickBot="1" x14ac:dyDescent="0.25">
      <c r="A50" s="441"/>
      <c r="B50" s="332"/>
      <c r="C50" s="210"/>
      <c r="D50" s="240"/>
      <c r="E50" s="406"/>
      <c r="F50" s="407"/>
      <c r="G50" s="408"/>
      <c r="H50" s="241"/>
      <c r="I50" s="315"/>
      <c r="J50" s="32"/>
    </row>
    <row r="51" spans="1:10" s="33" customFormat="1" ht="11.25" customHeight="1" thickTop="1" x14ac:dyDescent="0.2">
      <c r="A51" s="439">
        <f>A46+1</f>
        <v>45543</v>
      </c>
      <c r="B51" s="331"/>
      <c r="C51" s="279"/>
      <c r="D51" s="237"/>
      <c r="E51" s="600"/>
      <c r="F51" s="601"/>
      <c r="G51" s="602"/>
      <c r="H51" s="188"/>
      <c r="I51" s="313">
        <f>IF(B51&lt;&gt;"",0,IF(SUM(H51:H55)&gt;0.416666666666666,0.416666666666666,SUM(H51:H55)))</f>
        <v>0</v>
      </c>
      <c r="J51" s="32"/>
    </row>
    <row r="52" spans="1:10" s="33" customFormat="1" ht="11.25" customHeight="1" x14ac:dyDescent="0.2">
      <c r="A52" s="439"/>
      <c r="B52" s="331"/>
      <c r="C52" s="190"/>
      <c r="D52" s="237"/>
      <c r="E52" s="393"/>
      <c r="F52" s="394"/>
      <c r="G52" s="395"/>
      <c r="H52" s="188"/>
      <c r="I52" s="313"/>
      <c r="J52" s="32"/>
    </row>
    <row r="53" spans="1:10" s="33" customFormat="1" ht="11.25" customHeight="1" x14ac:dyDescent="0.2">
      <c r="A53" s="439"/>
      <c r="B53" s="331"/>
      <c r="C53" s="199"/>
      <c r="D53" s="237"/>
      <c r="E53" s="393"/>
      <c r="F53" s="394"/>
      <c r="G53" s="395"/>
      <c r="H53" s="188"/>
      <c r="I53" s="313"/>
      <c r="J53" s="32"/>
    </row>
    <row r="54" spans="1:10" s="33" customFormat="1" ht="11.25" customHeight="1" x14ac:dyDescent="0.2">
      <c r="A54" s="440"/>
      <c r="B54" s="331"/>
      <c r="C54" s="190"/>
      <c r="D54" s="189"/>
      <c r="E54" s="393"/>
      <c r="F54" s="394"/>
      <c r="G54" s="395"/>
      <c r="H54" s="188"/>
      <c r="I54" s="314"/>
      <c r="J54" s="32"/>
    </row>
    <row r="55" spans="1:10" s="33" customFormat="1" ht="11.25" customHeight="1" thickBot="1" x14ac:dyDescent="0.25">
      <c r="A55" s="441"/>
      <c r="B55" s="332"/>
      <c r="C55" s="210"/>
      <c r="D55" s="240"/>
      <c r="E55" s="406"/>
      <c r="F55" s="407"/>
      <c r="G55" s="408"/>
      <c r="H55" s="241"/>
      <c r="I55" s="315"/>
      <c r="J55" s="32"/>
    </row>
    <row r="56" spans="1:10" s="33" customFormat="1" ht="11.25" customHeight="1" thickTop="1" x14ac:dyDescent="0.2">
      <c r="A56" s="355">
        <f>A51+1</f>
        <v>45544</v>
      </c>
      <c r="B56" s="293"/>
      <c r="C56" s="268"/>
      <c r="D56" s="25"/>
      <c r="E56" s="506"/>
      <c r="F56" s="507"/>
      <c r="G56" s="508"/>
      <c r="H56" s="26"/>
      <c r="I56" s="313">
        <f>IF(B56&lt;&gt;"",0,IF(SUM(H56:H60)&gt;0.416666666666666,0.416666666666666,SUM(H56:H60)))</f>
        <v>0</v>
      </c>
      <c r="J56" s="32"/>
    </row>
    <row r="57" spans="1:10" s="33" customFormat="1" ht="11.25" customHeight="1" x14ac:dyDescent="0.2">
      <c r="A57" s="355"/>
      <c r="B57" s="293"/>
      <c r="C57" s="27"/>
      <c r="D57" s="25"/>
      <c r="E57" s="298"/>
      <c r="F57" s="299"/>
      <c r="G57" s="300"/>
      <c r="H57" s="26"/>
      <c r="I57" s="313"/>
      <c r="J57" s="32"/>
    </row>
    <row r="58" spans="1:10" s="33" customFormat="1" ht="11.25" customHeight="1" x14ac:dyDescent="0.2">
      <c r="A58" s="355"/>
      <c r="B58" s="293"/>
      <c r="C58" s="67"/>
      <c r="D58" s="25"/>
      <c r="E58" s="298"/>
      <c r="F58" s="299"/>
      <c r="G58" s="300"/>
      <c r="H58" s="26"/>
      <c r="I58" s="313"/>
      <c r="J58" s="32"/>
    </row>
    <row r="59" spans="1:10" s="33" customFormat="1" ht="11.25" customHeight="1" x14ac:dyDescent="0.2">
      <c r="A59" s="356"/>
      <c r="B59" s="293"/>
      <c r="C59" s="27"/>
      <c r="D59" s="28"/>
      <c r="E59" s="298"/>
      <c r="F59" s="299"/>
      <c r="G59" s="300"/>
      <c r="H59" s="26"/>
      <c r="I59" s="314"/>
      <c r="J59" s="32"/>
    </row>
    <row r="60" spans="1:10" s="33" customFormat="1" ht="11.25" customHeight="1" thickBot="1" x14ac:dyDescent="0.25">
      <c r="A60" s="357"/>
      <c r="B60" s="294"/>
      <c r="C60" s="64"/>
      <c r="D60" s="30"/>
      <c r="E60" s="301"/>
      <c r="F60" s="302"/>
      <c r="G60" s="303"/>
      <c r="H60" s="31"/>
      <c r="I60" s="315"/>
      <c r="J60" s="32"/>
    </row>
    <row r="61" spans="1:10" s="33" customFormat="1" ht="11.25" customHeight="1" thickTop="1" x14ac:dyDescent="0.2">
      <c r="A61" s="355">
        <f>A56+1</f>
        <v>45545</v>
      </c>
      <c r="B61" s="293"/>
      <c r="C61" s="268"/>
      <c r="D61" s="25"/>
      <c r="E61" s="506"/>
      <c r="F61" s="507"/>
      <c r="G61" s="508"/>
      <c r="H61" s="26"/>
      <c r="I61" s="313">
        <f>IF(B61&lt;&gt;"",0,IF(SUM(H61:H65)&gt;0.416666666666666,0.416666666666666,SUM(H61:H65)))</f>
        <v>0</v>
      </c>
      <c r="J61" s="32"/>
    </row>
    <row r="62" spans="1:10" s="33" customFormat="1" ht="11.25" customHeight="1" x14ac:dyDescent="0.2">
      <c r="A62" s="355"/>
      <c r="B62" s="293"/>
      <c r="C62" s="27"/>
      <c r="D62" s="25"/>
      <c r="E62" s="298"/>
      <c r="F62" s="299"/>
      <c r="G62" s="300"/>
      <c r="H62" s="26"/>
      <c r="I62" s="313"/>
      <c r="J62" s="32"/>
    </row>
    <row r="63" spans="1:10" s="33" customFormat="1" ht="11.25" customHeight="1" x14ac:dyDescent="0.2">
      <c r="A63" s="355"/>
      <c r="B63" s="293"/>
      <c r="C63" s="67"/>
      <c r="D63" s="25"/>
      <c r="E63" s="298"/>
      <c r="F63" s="299"/>
      <c r="G63" s="300"/>
      <c r="H63" s="26"/>
      <c r="I63" s="313"/>
      <c r="J63" s="32"/>
    </row>
    <row r="64" spans="1:10" s="33" customFormat="1" ht="11.25" customHeight="1" x14ac:dyDescent="0.2">
      <c r="A64" s="356"/>
      <c r="B64" s="293"/>
      <c r="C64" s="27"/>
      <c r="D64" s="28"/>
      <c r="E64" s="298"/>
      <c r="F64" s="299"/>
      <c r="G64" s="300"/>
      <c r="H64" s="26"/>
      <c r="I64" s="314"/>
      <c r="J64" s="32"/>
    </row>
    <row r="65" spans="1:10" s="33" customFormat="1" ht="11.25" customHeight="1" thickBot="1" x14ac:dyDescent="0.25">
      <c r="A65" s="357"/>
      <c r="B65" s="294"/>
      <c r="C65" s="64"/>
      <c r="D65" s="30"/>
      <c r="E65" s="301"/>
      <c r="F65" s="302"/>
      <c r="G65" s="303"/>
      <c r="H65" s="31"/>
      <c r="I65" s="315"/>
      <c r="J65" s="32"/>
    </row>
    <row r="66" spans="1:10" s="33" customFormat="1" ht="11.25" customHeight="1" thickTop="1" x14ac:dyDescent="0.2">
      <c r="A66" s="355">
        <f>A61+1</f>
        <v>45546</v>
      </c>
      <c r="B66" s="333"/>
      <c r="C66" s="261"/>
      <c r="D66" s="221"/>
      <c r="E66" s="640"/>
      <c r="F66" s="641"/>
      <c r="G66" s="642"/>
      <c r="H66" s="222"/>
      <c r="I66" s="313">
        <f>IF(B66&lt;&gt;"",0,IF(SUM(H66:H70)&gt;0.416666666666666,0.416666666666666,SUM(H66:H70)))</f>
        <v>0</v>
      </c>
      <c r="J66" s="32"/>
    </row>
    <row r="67" spans="1:10" s="33" customFormat="1" ht="11.25" customHeight="1" x14ac:dyDescent="0.2">
      <c r="A67" s="355"/>
      <c r="B67" s="333"/>
      <c r="C67" s="224"/>
      <c r="D67" s="221"/>
      <c r="E67" s="304"/>
      <c r="F67" s="305"/>
      <c r="G67" s="306"/>
      <c r="H67" s="222"/>
      <c r="I67" s="313"/>
      <c r="J67" s="32"/>
    </row>
    <row r="68" spans="1:10" s="33" customFormat="1" ht="11.25" customHeight="1" x14ac:dyDescent="0.2">
      <c r="A68" s="355"/>
      <c r="B68" s="333"/>
      <c r="C68" s="252"/>
      <c r="D68" s="221"/>
      <c r="E68" s="304"/>
      <c r="F68" s="305"/>
      <c r="G68" s="306"/>
      <c r="H68" s="222"/>
      <c r="I68" s="313"/>
      <c r="J68" s="32"/>
    </row>
    <row r="69" spans="1:10" s="33" customFormat="1" ht="11.25" customHeight="1" x14ac:dyDescent="0.2">
      <c r="A69" s="356"/>
      <c r="B69" s="333"/>
      <c r="C69" s="224"/>
      <c r="D69" s="225"/>
      <c r="E69" s="304"/>
      <c r="F69" s="305"/>
      <c r="G69" s="306"/>
      <c r="H69" s="222"/>
      <c r="I69" s="314"/>
      <c r="J69" s="32"/>
    </row>
    <row r="70" spans="1:10" s="33" customFormat="1" ht="11.25" customHeight="1" thickBot="1" x14ac:dyDescent="0.25">
      <c r="A70" s="357"/>
      <c r="B70" s="334"/>
      <c r="C70" s="253"/>
      <c r="D70" s="227"/>
      <c r="E70" s="374"/>
      <c r="F70" s="375"/>
      <c r="G70" s="376"/>
      <c r="H70" s="228"/>
      <c r="I70" s="315"/>
      <c r="J70" s="32"/>
    </row>
    <row r="71" spans="1:10" s="33" customFormat="1" ht="11.25" customHeight="1" thickTop="1" x14ac:dyDescent="0.2">
      <c r="A71" s="355">
        <f>A66+1</f>
        <v>45547</v>
      </c>
      <c r="B71" s="333"/>
      <c r="C71" s="261"/>
      <c r="D71" s="221"/>
      <c r="E71" s="640"/>
      <c r="F71" s="641"/>
      <c r="G71" s="642"/>
      <c r="H71" s="222"/>
      <c r="I71" s="313">
        <f>IF(B71&lt;&gt;"",0,IF(SUM(H71:H75)&gt;0.416666666666666,0.416666666666666,SUM(H71:H75)))</f>
        <v>0</v>
      </c>
      <c r="J71" s="32"/>
    </row>
    <row r="72" spans="1:10" s="33" customFormat="1" ht="11.25" customHeight="1" x14ac:dyDescent="0.2">
      <c r="A72" s="355"/>
      <c r="B72" s="333"/>
      <c r="C72" s="224"/>
      <c r="D72" s="221"/>
      <c r="E72" s="304"/>
      <c r="F72" s="305"/>
      <c r="G72" s="306"/>
      <c r="H72" s="222"/>
      <c r="I72" s="313"/>
      <c r="J72" s="32"/>
    </row>
    <row r="73" spans="1:10" s="33" customFormat="1" ht="11.25" customHeight="1" x14ac:dyDescent="0.2">
      <c r="A73" s="355"/>
      <c r="B73" s="333"/>
      <c r="C73" s="252"/>
      <c r="D73" s="221"/>
      <c r="E73" s="304"/>
      <c r="F73" s="305"/>
      <c r="G73" s="306"/>
      <c r="H73" s="222"/>
      <c r="I73" s="313"/>
      <c r="J73" s="32"/>
    </row>
    <row r="74" spans="1:10" s="33" customFormat="1" ht="11.25" customHeight="1" x14ac:dyDescent="0.2">
      <c r="A74" s="356"/>
      <c r="B74" s="333"/>
      <c r="C74" s="224"/>
      <c r="D74" s="225"/>
      <c r="E74" s="304"/>
      <c r="F74" s="305"/>
      <c r="G74" s="306"/>
      <c r="H74" s="222"/>
      <c r="I74" s="314"/>
      <c r="J74" s="32"/>
    </row>
    <row r="75" spans="1:10" s="33" customFormat="1" ht="11.25" customHeight="1" thickBot="1" x14ac:dyDescent="0.25">
      <c r="A75" s="357"/>
      <c r="B75" s="334"/>
      <c r="C75" s="253"/>
      <c r="D75" s="227"/>
      <c r="E75" s="374"/>
      <c r="F75" s="375"/>
      <c r="G75" s="376"/>
      <c r="H75" s="228"/>
      <c r="I75" s="315"/>
      <c r="J75" s="32"/>
    </row>
    <row r="76" spans="1:10" s="33" customFormat="1" ht="11.25" customHeight="1" thickTop="1" x14ac:dyDescent="0.2">
      <c r="A76" s="355">
        <f>A71+1</f>
        <v>45548</v>
      </c>
      <c r="B76" s="293"/>
      <c r="C76" s="261"/>
      <c r="D76" s="25"/>
      <c r="E76" s="506"/>
      <c r="F76" s="507"/>
      <c r="G76" s="508"/>
      <c r="H76" s="26"/>
      <c r="I76" s="310">
        <f>IF(B76&lt;&gt;"",0,IF(SUM(H76:H80)&gt;0.416666666666666,0.416666666666666,SUM(H76:H80)))</f>
        <v>0</v>
      </c>
      <c r="J76" s="32"/>
    </row>
    <row r="77" spans="1:10" s="33" customFormat="1" ht="11.25" customHeight="1" x14ac:dyDescent="0.2">
      <c r="A77" s="355"/>
      <c r="B77" s="293"/>
      <c r="C77" s="27"/>
      <c r="D77" s="25"/>
      <c r="E77" s="298"/>
      <c r="F77" s="299"/>
      <c r="G77" s="300"/>
      <c r="H77" s="26"/>
      <c r="I77" s="310"/>
      <c r="J77" s="32"/>
    </row>
    <row r="78" spans="1:10" s="33" customFormat="1" ht="11.25" customHeight="1" x14ac:dyDescent="0.2">
      <c r="A78" s="355"/>
      <c r="B78" s="293"/>
      <c r="C78" s="67"/>
      <c r="D78" s="25"/>
      <c r="E78" s="298"/>
      <c r="F78" s="299"/>
      <c r="G78" s="300"/>
      <c r="H78" s="26"/>
      <c r="I78" s="310"/>
      <c r="J78" s="32"/>
    </row>
    <row r="79" spans="1:10" s="33" customFormat="1" ht="11.25" customHeight="1" x14ac:dyDescent="0.2">
      <c r="A79" s="356"/>
      <c r="B79" s="293"/>
      <c r="C79" s="27"/>
      <c r="D79" s="28"/>
      <c r="E79" s="298"/>
      <c r="F79" s="299"/>
      <c r="G79" s="300"/>
      <c r="H79" s="26"/>
      <c r="I79" s="311"/>
      <c r="J79" s="32"/>
    </row>
    <row r="80" spans="1:10" s="33" customFormat="1" ht="11.25" customHeight="1" thickBot="1" x14ac:dyDescent="0.25">
      <c r="A80" s="357"/>
      <c r="B80" s="294"/>
      <c r="C80" s="64"/>
      <c r="D80" s="30"/>
      <c r="E80" s="301"/>
      <c r="F80" s="302"/>
      <c r="G80" s="303"/>
      <c r="H80" s="31"/>
      <c r="I80" s="312"/>
      <c r="J80" s="37"/>
    </row>
    <row r="81" spans="1:10" s="33" customFormat="1" ht="11.25" customHeight="1" thickTop="1" x14ac:dyDescent="0.2">
      <c r="A81" s="439">
        <f>A76+1</f>
        <v>45549</v>
      </c>
      <c r="B81" s="331"/>
      <c r="C81" s="279"/>
      <c r="D81" s="237"/>
      <c r="E81" s="600"/>
      <c r="F81" s="601"/>
      <c r="G81" s="602"/>
      <c r="H81" s="188"/>
      <c r="I81" s="310">
        <f>IF(B81&lt;&gt;"",0,IF(SUM(H81:H85)&gt;0.416666666666666,0.416666666666666,SUM(H81:H85)))</f>
        <v>0</v>
      </c>
      <c r="J81" s="37"/>
    </row>
    <row r="82" spans="1:10" s="33" customFormat="1" ht="11.25" customHeight="1" x14ac:dyDescent="0.2">
      <c r="A82" s="439"/>
      <c r="B82" s="331"/>
      <c r="C82" s="190"/>
      <c r="D82" s="237"/>
      <c r="E82" s="393"/>
      <c r="F82" s="394"/>
      <c r="G82" s="395"/>
      <c r="H82" s="188"/>
      <c r="I82" s="310"/>
      <c r="J82" s="37"/>
    </row>
    <row r="83" spans="1:10" s="33" customFormat="1" ht="11.25" customHeight="1" x14ac:dyDescent="0.2">
      <c r="A83" s="439"/>
      <c r="B83" s="331"/>
      <c r="C83" s="199"/>
      <c r="D83" s="237"/>
      <c r="E83" s="393"/>
      <c r="F83" s="394"/>
      <c r="G83" s="395"/>
      <c r="H83" s="188"/>
      <c r="I83" s="310"/>
      <c r="J83" s="37"/>
    </row>
    <row r="84" spans="1:10" s="33" customFormat="1" ht="11.25" customHeight="1" x14ac:dyDescent="0.2">
      <c r="A84" s="440"/>
      <c r="B84" s="331"/>
      <c r="C84" s="190"/>
      <c r="D84" s="189"/>
      <c r="E84" s="393"/>
      <c r="F84" s="394"/>
      <c r="G84" s="395"/>
      <c r="H84" s="188"/>
      <c r="I84" s="311"/>
      <c r="J84" s="37"/>
    </row>
    <row r="85" spans="1:10" s="33" customFormat="1" ht="11.25" customHeight="1" thickBot="1" x14ac:dyDescent="0.25">
      <c r="A85" s="441"/>
      <c r="B85" s="332"/>
      <c r="C85" s="210"/>
      <c r="D85" s="240"/>
      <c r="E85" s="406"/>
      <c r="F85" s="407"/>
      <c r="G85" s="408"/>
      <c r="H85" s="241"/>
      <c r="I85" s="312"/>
      <c r="J85" s="37"/>
    </row>
    <row r="86" spans="1:10" s="33" customFormat="1" ht="11.25" customHeight="1" thickTop="1" x14ac:dyDescent="0.2">
      <c r="A86" s="267"/>
      <c r="B86" s="265"/>
      <c r="C86" s="279"/>
      <c r="D86" s="211"/>
      <c r="E86" s="600"/>
      <c r="F86" s="601"/>
      <c r="G86" s="602"/>
      <c r="H86" s="287"/>
      <c r="I86" s="187"/>
      <c r="J86" s="37"/>
    </row>
    <row r="87" spans="1:10" s="33" customFormat="1" ht="11.25" customHeight="1" x14ac:dyDescent="0.2">
      <c r="A87" s="439">
        <f>A81+1</f>
        <v>45550</v>
      </c>
      <c r="B87" s="331"/>
      <c r="C87" s="190"/>
      <c r="D87" s="237"/>
      <c r="E87" s="393"/>
      <c r="F87" s="394"/>
      <c r="G87" s="395"/>
      <c r="H87" s="188"/>
      <c r="I87" s="313">
        <f>IF(B87&lt;&gt;"",0,IF(SUM(H87:H90)&gt;0.416666666666666,0.416666666666666,SUM(H87:H90)))</f>
        <v>0</v>
      </c>
      <c r="J87" s="37"/>
    </row>
    <row r="88" spans="1:10" s="33" customFormat="1" ht="11.25" customHeight="1" x14ac:dyDescent="0.2">
      <c r="A88" s="439"/>
      <c r="B88" s="331"/>
      <c r="C88" s="199"/>
      <c r="D88" s="237"/>
      <c r="E88" s="393"/>
      <c r="F88" s="394"/>
      <c r="G88" s="395"/>
      <c r="H88" s="188"/>
      <c r="I88" s="313"/>
      <c r="J88" s="37"/>
    </row>
    <row r="89" spans="1:10" s="33" customFormat="1" ht="11.25" customHeight="1" x14ac:dyDescent="0.2">
      <c r="A89" s="440"/>
      <c r="B89" s="331"/>
      <c r="C89" s="190"/>
      <c r="D89" s="189"/>
      <c r="E89" s="393"/>
      <c r="F89" s="394"/>
      <c r="G89" s="395"/>
      <c r="H89" s="188"/>
      <c r="I89" s="314"/>
      <c r="J89" s="37"/>
    </row>
    <row r="90" spans="1:10" s="33" customFormat="1" ht="11.25" customHeight="1" thickBot="1" x14ac:dyDescent="0.25">
      <c r="A90" s="441"/>
      <c r="B90" s="332"/>
      <c r="C90" s="210"/>
      <c r="D90" s="240"/>
      <c r="E90" s="406"/>
      <c r="F90" s="407"/>
      <c r="G90" s="408"/>
      <c r="H90" s="241"/>
      <c r="I90" s="315"/>
      <c r="J90" s="37"/>
    </row>
    <row r="91" spans="1:10" s="33" customFormat="1" ht="11.25" customHeight="1" thickTop="1" x14ac:dyDescent="0.2">
      <c r="A91" s="355">
        <f>A87+1</f>
        <v>45551</v>
      </c>
      <c r="B91" s="293"/>
      <c r="C91" s="268"/>
      <c r="D91" s="25"/>
      <c r="E91" s="506"/>
      <c r="F91" s="507"/>
      <c r="G91" s="508"/>
      <c r="H91" s="26"/>
      <c r="I91" s="313">
        <f>IF(B91&lt;&gt;"",0,IF(SUM(H91:H95)&gt;0.416666666666666,0.416666666666666,SUM(H91:H95)))</f>
        <v>0</v>
      </c>
      <c r="J91" s="37"/>
    </row>
    <row r="92" spans="1:10" s="33" customFormat="1" ht="11.25" customHeight="1" x14ac:dyDescent="0.2">
      <c r="A92" s="355"/>
      <c r="B92" s="293"/>
      <c r="C92" s="27"/>
      <c r="D92" s="25"/>
      <c r="E92" s="298"/>
      <c r="F92" s="299"/>
      <c r="G92" s="300"/>
      <c r="H92" s="26"/>
      <c r="I92" s="313"/>
      <c r="J92" s="37"/>
    </row>
    <row r="93" spans="1:10" s="33" customFormat="1" ht="11.25" customHeight="1" x14ac:dyDescent="0.2">
      <c r="A93" s="355"/>
      <c r="B93" s="293"/>
      <c r="C93" s="67"/>
      <c r="D93" s="25"/>
      <c r="E93" s="298"/>
      <c r="F93" s="299"/>
      <c r="G93" s="300"/>
      <c r="H93" s="26"/>
      <c r="I93" s="313"/>
      <c r="J93" s="37"/>
    </row>
    <row r="94" spans="1:10" s="33" customFormat="1" ht="11.25" customHeight="1" x14ac:dyDescent="0.2">
      <c r="A94" s="356"/>
      <c r="B94" s="293"/>
      <c r="C94" s="27"/>
      <c r="D94" s="28"/>
      <c r="E94" s="298"/>
      <c r="F94" s="299"/>
      <c r="G94" s="300"/>
      <c r="H94" s="26"/>
      <c r="I94" s="314"/>
      <c r="J94" s="37"/>
    </row>
    <row r="95" spans="1:10" s="33" customFormat="1" ht="11.25" customHeight="1" thickBot="1" x14ac:dyDescent="0.25">
      <c r="A95" s="357"/>
      <c r="B95" s="294"/>
      <c r="C95" s="64"/>
      <c r="D95" s="30"/>
      <c r="E95" s="301"/>
      <c r="F95" s="302"/>
      <c r="G95" s="303"/>
      <c r="H95" s="31"/>
      <c r="I95" s="315"/>
      <c r="J95" s="37"/>
    </row>
    <row r="96" spans="1:10" s="33" customFormat="1" ht="11.25" customHeight="1" thickTop="1" x14ac:dyDescent="0.2">
      <c r="A96" s="355">
        <f>A91+1</f>
        <v>45552</v>
      </c>
      <c r="B96" s="293"/>
      <c r="C96" s="268"/>
      <c r="D96" s="25"/>
      <c r="E96" s="506"/>
      <c r="F96" s="507"/>
      <c r="G96" s="508"/>
      <c r="H96" s="26"/>
      <c r="I96" s="313">
        <f>IF(B96&lt;&gt;"",0,IF(SUM(H96:H100)&gt;0.416666666666666,0.416666666666666,SUM(H96:H100)))</f>
        <v>0</v>
      </c>
      <c r="J96" s="37"/>
    </row>
    <row r="97" spans="1:10" s="33" customFormat="1" ht="11.25" customHeight="1" x14ac:dyDescent="0.2">
      <c r="A97" s="355"/>
      <c r="B97" s="293"/>
      <c r="C97" s="27"/>
      <c r="D97" s="25"/>
      <c r="E97" s="298"/>
      <c r="F97" s="299"/>
      <c r="G97" s="300"/>
      <c r="H97" s="26"/>
      <c r="I97" s="313"/>
      <c r="J97" s="37"/>
    </row>
    <row r="98" spans="1:10" s="33" customFormat="1" ht="11.25" customHeight="1" x14ac:dyDescent="0.2">
      <c r="A98" s="355"/>
      <c r="B98" s="293"/>
      <c r="C98" s="67"/>
      <c r="D98" s="25"/>
      <c r="E98" s="298"/>
      <c r="F98" s="299"/>
      <c r="G98" s="300"/>
      <c r="H98" s="26"/>
      <c r="I98" s="313"/>
      <c r="J98" s="37"/>
    </row>
    <row r="99" spans="1:10" s="33" customFormat="1" ht="11.25" customHeight="1" x14ac:dyDescent="0.2">
      <c r="A99" s="356"/>
      <c r="B99" s="293"/>
      <c r="C99" s="27"/>
      <c r="D99" s="28"/>
      <c r="E99" s="298"/>
      <c r="F99" s="299"/>
      <c r="G99" s="300"/>
      <c r="H99" s="26"/>
      <c r="I99" s="314"/>
      <c r="J99" s="37"/>
    </row>
    <row r="100" spans="1:10" s="33" customFormat="1" ht="11.25" customHeight="1" thickBot="1" x14ac:dyDescent="0.25">
      <c r="A100" s="357"/>
      <c r="B100" s="294"/>
      <c r="C100" s="64"/>
      <c r="D100" s="30"/>
      <c r="E100" s="301"/>
      <c r="F100" s="302"/>
      <c r="G100" s="303"/>
      <c r="H100" s="31"/>
      <c r="I100" s="315"/>
      <c r="J100" s="37"/>
    </row>
    <row r="101" spans="1:10" s="33" customFormat="1" ht="11.25" customHeight="1" thickTop="1" x14ac:dyDescent="0.2">
      <c r="A101" s="355">
        <f>A96+1</f>
        <v>45553</v>
      </c>
      <c r="B101" s="333"/>
      <c r="C101" s="261"/>
      <c r="D101" s="221"/>
      <c r="E101" s="640"/>
      <c r="F101" s="641"/>
      <c r="G101" s="642"/>
      <c r="H101" s="222"/>
      <c r="I101" s="313">
        <f>IF(B101&lt;&gt;"",0,IF(SUM(H101:H105)&gt;0.416666666666666,0.416666666666666,SUM(H101:H105)))</f>
        <v>0</v>
      </c>
      <c r="J101" s="37"/>
    </row>
    <row r="102" spans="1:10" s="33" customFormat="1" ht="11.25" customHeight="1" x14ac:dyDescent="0.2">
      <c r="A102" s="355"/>
      <c r="B102" s="333"/>
      <c r="C102" s="224"/>
      <c r="D102" s="221"/>
      <c r="E102" s="304"/>
      <c r="F102" s="305"/>
      <c r="G102" s="306"/>
      <c r="H102" s="222"/>
      <c r="I102" s="313"/>
      <c r="J102" s="37"/>
    </row>
    <row r="103" spans="1:10" s="33" customFormat="1" ht="11.25" customHeight="1" x14ac:dyDescent="0.2">
      <c r="A103" s="355"/>
      <c r="B103" s="333"/>
      <c r="C103" s="252"/>
      <c r="D103" s="221"/>
      <c r="E103" s="304"/>
      <c r="F103" s="305"/>
      <c r="G103" s="306"/>
      <c r="H103" s="222"/>
      <c r="I103" s="313"/>
      <c r="J103" s="37"/>
    </row>
    <row r="104" spans="1:10" s="33" customFormat="1" ht="11.25" customHeight="1" x14ac:dyDescent="0.2">
      <c r="A104" s="356"/>
      <c r="B104" s="333"/>
      <c r="C104" s="224"/>
      <c r="D104" s="225"/>
      <c r="E104" s="304"/>
      <c r="F104" s="305"/>
      <c r="G104" s="306"/>
      <c r="H104" s="222"/>
      <c r="I104" s="314"/>
      <c r="J104" s="37"/>
    </row>
    <row r="105" spans="1:10" s="33" customFormat="1" ht="11.25" customHeight="1" thickBot="1" x14ac:dyDescent="0.25">
      <c r="A105" s="357"/>
      <c r="B105" s="334"/>
      <c r="C105" s="253"/>
      <c r="D105" s="227"/>
      <c r="E105" s="374"/>
      <c r="F105" s="375"/>
      <c r="G105" s="376"/>
      <c r="H105" s="228"/>
      <c r="I105" s="315"/>
      <c r="J105" s="37"/>
    </row>
    <row r="106" spans="1:10" s="33" customFormat="1" ht="11.25" customHeight="1" thickTop="1" x14ac:dyDescent="0.2">
      <c r="A106" s="355">
        <f>A101+1</f>
        <v>45554</v>
      </c>
      <c r="B106" s="333"/>
      <c r="C106" s="261"/>
      <c r="D106" s="221"/>
      <c r="E106" s="640"/>
      <c r="F106" s="641"/>
      <c r="G106" s="642"/>
      <c r="H106" s="222"/>
      <c r="I106" s="313">
        <f>IF(B106&lt;&gt;"",0,IF(SUM(H106:H110)&gt;0.416666666666666,0.416666666666666,SUM(H106:H110)))</f>
        <v>0</v>
      </c>
      <c r="J106" s="37"/>
    </row>
    <row r="107" spans="1:10" s="33" customFormat="1" ht="11.25" customHeight="1" x14ac:dyDescent="0.2">
      <c r="A107" s="355"/>
      <c r="B107" s="333"/>
      <c r="C107" s="224"/>
      <c r="D107" s="221"/>
      <c r="E107" s="304"/>
      <c r="F107" s="305"/>
      <c r="G107" s="306"/>
      <c r="H107" s="222"/>
      <c r="I107" s="313"/>
      <c r="J107" s="32"/>
    </row>
    <row r="108" spans="1:10" s="33" customFormat="1" ht="11.25" customHeight="1" x14ac:dyDescent="0.2">
      <c r="A108" s="355"/>
      <c r="B108" s="333"/>
      <c r="C108" s="252"/>
      <c r="D108" s="221"/>
      <c r="E108" s="304"/>
      <c r="F108" s="305"/>
      <c r="G108" s="306"/>
      <c r="H108" s="222"/>
      <c r="I108" s="313"/>
      <c r="J108" s="32"/>
    </row>
    <row r="109" spans="1:10" s="33" customFormat="1" ht="11.25" customHeight="1" x14ac:dyDescent="0.2">
      <c r="A109" s="356"/>
      <c r="B109" s="333"/>
      <c r="C109" s="224"/>
      <c r="D109" s="225"/>
      <c r="E109" s="304"/>
      <c r="F109" s="305"/>
      <c r="G109" s="306"/>
      <c r="H109" s="222"/>
      <c r="I109" s="314"/>
      <c r="J109" s="32"/>
    </row>
    <row r="110" spans="1:10" s="33" customFormat="1" ht="11.25" customHeight="1" thickBot="1" x14ac:dyDescent="0.25">
      <c r="A110" s="357"/>
      <c r="B110" s="334"/>
      <c r="C110" s="253"/>
      <c r="D110" s="227"/>
      <c r="E110" s="374"/>
      <c r="F110" s="375"/>
      <c r="G110" s="376"/>
      <c r="H110" s="228"/>
      <c r="I110" s="315"/>
      <c r="J110" s="32"/>
    </row>
    <row r="111" spans="1:10" s="33" customFormat="1" ht="11.25" customHeight="1" thickTop="1" x14ac:dyDescent="0.2">
      <c r="A111" s="355">
        <f>A106+1</f>
        <v>45555</v>
      </c>
      <c r="B111" s="293"/>
      <c r="C111" s="261"/>
      <c r="D111" s="25"/>
      <c r="E111" s="506"/>
      <c r="F111" s="507"/>
      <c r="G111" s="508"/>
      <c r="H111" s="26"/>
      <c r="I111" s="310">
        <f>IF(B111&lt;&gt;"",0,IF(SUM(H111:H115)&gt;0.416666666666666,0.416666666666666,SUM(H111:H115)))</f>
        <v>0</v>
      </c>
      <c r="J111" s="32"/>
    </row>
    <row r="112" spans="1:10" s="33" customFormat="1" ht="11.25" customHeight="1" x14ac:dyDescent="0.2">
      <c r="A112" s="355"/>
      <c r="B112" s="293"/>
      <c r="C112" s="27"/>
      <c r="D112" s="25"/>
      <c r="E112" s="298"/>
      <c r="F112" s="299"/>
      <c r="G112" s="300"/>
      <c r="H112" s="26"/>
      <c r="I112" s="310"/>
      <c r="J112" s="32"/>
    </row>
    <row r="113" spans="1:10" s="33" customFormat="1" ht="11.25" customHeight="1" x14ac:dyDescent="0.2">
      <c r="A113" s="355"/>
      <c r="B113" s="293"/>
      <c r="C113" s="67"/>
      <c r="D113" s="25"/>
      <c r="E113" s="298"/>
      <c r="F113" s="299"/>
      <c r="G113" s="300"/>
      <c r="H113" s="26"/>
      <c r="I113" s="310"/>
      <c r="J113" s="32"/>
    </row>
    <row r="114" spans="1:10" s="33" customFormat="1" ht="11.25" customHeight="1" x14ac:dyDescent="0.2">
      <c r="A114" s="356"/>
      <c r="B114" s="293"/>
      <c r="C114" s="27"/>
      <c r="D114" s="28"/>
      <c r="E114" s="298"/>
      <c r="F114" s="299"/>
      <c r="G114" s="300"/>
      <c r="H114" s="26"/>
      <c r="I114" s="311"/>
      <c r="J114" s="32"/>
    </row>
    <row r="115" spans="1:10" s="33" customFormat="1" ht="11.25" customHeight="1" thickBot="1" x14ac:dyDescent="0.25">
      <c r="A115" s="357"/>
      <c r="B115" s="294"/>
      <c r="C115" s="64"/>
      <c r="D115" s="30"/>
      <c r="E115" s="301"/>
      <c r="F115" s="302"/>
      <c r="G115" s="303"/>
      <c r="H115" s="31"/>
      <c r="I115" s="312"/>
      <c r="J115" s="32"/>
    </row>
    <row r="116" spans="1:10" s="33" customFormat="1" ht="11.25" customHeight="1" thickTop="1" x14ac:dyDescent="0.2">
      <c r="A116" s="439">
        <f>A111+1</f>
        <v>45556</v>
      </c>
      <c r="B116" s="331"/>
      <c r="C116" s="279"/>
      <c r="D116" s="237"/>
      <c r="E116" s="600"/>
      <c r="F116" s="601"/>
      <c r="G116" s="602"/>
      <c r="H116" s="188"/>
      <c r="I116" s="310">
        <f>IF(B116&lt;&gt;"",0,IF(SUM(H116:H120)&gt;0.416666666666666,0.416666666666666,SUM(H116:H120)))</f>
        <v>0</v>
      </c>
      <c r="J116" s="32"/>
    </row>
    <row r="117" spans="1:10" s="33" customFormat="1" ht="11.25" customHeight="1" x14ac:dyDescent="0.2">
      <c r="A117" s="439"/>
      <c r="B117" s="331"/>
      <c r="C117" s="190"/>
      <c r="D117" s="237"/>
      <c r="E117" s="393"/>
      <c r="F117" s="394"/>
      <c r="G117" s="395"/>
      <c r="H117" s="188"/>
      <c r="I117" s="310"/>
      <c r="J117" s="32"/>
    </row>
    <row r="118" spans="1:10" s="33" customFormat="1" ht="11.25" customHeight="1" x14ac:dyDescent="0.2">
      <c r="A118" s="439"/>
      <c r="B118" s="331"/>
      <c r="C118" s="199"/>
      <c r="D118" s="237"/>
      <c r="E118" s="393"/>
      <c r="F118" s="394"/>
      <c r="G118" s="395"/>
      <c r="H118" s="188"/>
      <c r="I118" s="310"/>
      <c r="J118" s="32"/>
    </row>
    <row r="119" spans="1:10" s="33" customFormat="1" ht="11.25" customHeight="1" x14ac:dyDescent="0.2">
      <c r="A119" s="440"/>
      <c r="B119" s="331"/>
      <c r="C119" s="190"/>
      <c r="D119" s="189"/>
      <c r="E119" s="393"/>
      <c r="F119" s="394"/>
      <c r="G119" s="395"/>
      <c r="H119" s="188"/>
      <c r="I119" s="311"/>
      <c r="J119" s="32"/>
    </row>
    <row r="120" spans="1:10" s="33" customFormat="1" ht="11.25" customHeight="1" thickBot="1" x14ac:dyDescent="0.25">
      <c r="A120" s="441"/>
      <c r="B120" s="332"/>
      <c r="C120" s="210"/>
      <c r="D120" s="240"/>
      <c r="E120" s="406"/>
      <c r="F120" s="407"/>
      <c r="G120" s="408"/>
      <c r="H120" s="241"/>
      <c r="I120" s="312"/>
      <c r="J120" s="32"/>
    </row>
    <row r="121" spans="1:10" s="33" customFormat="1" ht="11.25" customHeight="1" thickTop="1" x14ac:dyDescent="0.2">
      <c r="A121" s="439">
        <f>A116+1</f>
        <v>45557</v>
      </c>
      <c r="B121" s="331"/>
      <c r="C121" s="279"/>
      <c r="D121" s="237"/>
      <c r="E121" s="600"/>
      <c r="F121" s="601"/>
      <c r="G121" s="602"/>
      <c r="H121" s="188"/>
      <c r="I121" s="313">
        <f>IF(B121&lt;&gt;"",0,IF(SUM(H121:H125)&gt;0.416666666666666,0.416666666666666,SUM(H121:H125)))</f>
        <v>0</v>
      </c>
      <c r="J121" s="32"/>
    </row>
    <row r="122" spans="1:10" s="33" customFormat="1" ht="11.25" customHeight="1" x14ac:dyDescent="0.2">
      <c r="A122" s="439"/>
      <c r="B122" s="331"/>
      <c r="C122" s="190"/>
      <c r="D122" s="237"/>
      <c r="E122" s="393"/>
      <c r="F122" s="394"/>
      <c r="G122" s="395"/>
      <c r="H122" s="188"/>
      <c r="I122" s="313"/>
      <c r="J122" s="32"/>
    </row>
    <row r="123" spans="1:10" s="33" customFormat="1" ht="11.25" customHeight="1" x14ac:dyDescent="0.2">
      <c r="A123" s="439"/>
      <c r="B123" s="331"/>
      <c r="C123" s="199"/>
      <c r="D123" s="237"/>
      <c r="E123" s="393"/>
      <c r="F123" s="394"/>
      <c r="G123" s="395"/>
      <c r="H123" s="188"/>
      <c r="I123" s="313"/>
      <c r="J123" s="32"/>
    </row>
    <row r="124" spans="1:10" s="33" customFormat="1" ht="11.25" customHeight="1" x14ac:dyDescent="0.2">
      <c r="A124" s="440"/>
      <c r="B124" s="331"/>
      <c r="C124" s="190"/>
      <c r="D124" s="189"/>
      <c r="E124" s="393"/>
      <c r="F124" s="394"/>
      <c r="G124" s="395"/>
      <c r="H124" s="188"/>
      <c r="I124" s="314"/>
      <c r="J124" s="32"/>
    </row>
    <row r="125" spans="1:10" s="33" customFormat="1" ht="11.25" customHeight="1" thickBot="1" x14ac:dyDescent="0.25">
      <c r="A125" s="441"/>
      <c r="B125" s="332"/>
      <c r="C125" s="210"/>
      <c r="D125" s="240"/>
      <c r="E125" s="406"/>
      <c r="F125" s="407"/>
      <c r="G125" s="408"/>
      <c r="H125" s="241"/>
      <c r="I125" s="315"/>
      <c r="J125" s="32"/>
    </row>
    <row r="126" spans="1:10" s="33" customFormat="1" ht="11.25" customHeight="1" thickTop="1" x14ac:dyDescent="0.2">
      <c r="A126" s="355">
        <f>A121+1</f>
        <v>45558</v>
      </c>
      <c r="B126" s="293"/>
      <c r="C126" s="268"/>
      <c r="D126" s="25"/>
      <c r="E126" s="506"/>
      <c r="F126" s="507"/>
      <c r="G126" s="508"/>
      <c r="H126" s="26"/>
      <c r="I126" s="313">
        <f>IF(B126&lt;&gt;"",0,IF(SUM(H126:H130)&gt;0.416666666666666,0.416666666666666,SUM(H126:H130)))</f>
        <v>0</v>
      </c>
      <c r="J126" s="32"/>
    </row>
    <row r="127" spans="1:10" s="33" customFormat="1" ht="11.25" customHeight="1" x14ac:dyDescent="0.2">
      <c r="A127" s="355"/>
      <c r="B127" s="293"/>
      <c r="C127" s="27"/>
      <c r="D127" s="25"/>
      <c r="E127" s="298"/>
      <c r="F127" s="299"/>
      <c r="G127" s="300"/>
      <c r="H127" s="26"/>
      <c r="I127" s="313"/>
      <c r="J127" s="32"/>
    </row>
    <row r="128" spans="1:10" s="33" customFormat="1" ht="11.25" customHeight="1" x14ac:dyDescent="0.2">
      <c r="A128" s="355"/>
      <c r="B128" s="293"/>
      <c r="C128" s="67"/>
      <c r="D128" s="25"/>
      <c r="E128" s="298"/>
      <c r="F128" s="299"/>
      <c r="G128" s="300"/>
      <c r="H128" s="26"/>
      <c r="I128" s="313"/>
      <c r="J128" s="32"/>
    </row>
    <row r="129" spans="1:10" s="33" customFormat="1" ht="11.25" customHeight="1" x14ac:dyDescent="0.2">
      <c r="A129" s="356"/>
      <c r="B129" s="293"/>
      <c r="C129" s="27"/>
      <c r="D129" s="28"/>
      <c r="E129" s="298"/>
      <c r="F129" s="299"/>
      <c r="G129" s="300"/>
      <c r="H129" s="26"/>
      <c r="I129" s="314"/>
      <c r="J129" s="32"/>
    </row>
    <row r="130" spans="1:10" s="33" customFormat="1" ht="11.25" customHeight="1" thickBot="1" x14ac:dyDescent="0.25">
      <c r="A130" s="357"/>
      <c r="B130" s="294"/>
      <c r="C130" s="64"/>
      <c r="D130" s="30"/>
      <c r="E130" s="301"/>
      <c r="F130" s="302"/>
      <c r="G130" s="303"/>
      <c r="H130" s="31"/>
      <c r="I130" s="315"/>
      <c r="J130" s="32"/>
    </row>
    <row r="131" spans="1:10" s="33" customFormat="1" ht="11.25" customHeight="1" thickTop="1" x14ac:dyDescent="0.2">
      <c r="A131" s="355">
        <f>A126+1</f>
        <v>45559</v>
      </c>
      <c r="B131" s="293"/>
      <c r="C131" s="268"/>
      <c r="D131" s="25"/>
      <c r="E131" s="506"/>
      <c r="F131" s="507"/>
      <c r="G131" s="508"/>
      <c r="H131" s="26"/>
      <c r="I131" s="313">
        <f>IF(B131&lt;&gt;"",0,IF(SUM(H131:H135)&gt;0.416666666666666,0.416666666666666,SUM(H131:H135)))</f>
        <v>0</v>
      </c>
      <c r="J131" s="32"/>
    </row>
    <row r="132" spans="1:10" s="33" customFormat="1" ht="11.25" customHeight="1" x14ac:dyDescent="0.2">
      <c r="A132" s="355"/>
      <c r="B132" s="293"/>
      <c r="C132" s="27"/>
      <c r="D132" s="25"/>
      <c r="E132" s="298"/>
      <c r="F132" s="299"/>
      <c r="G132" s="300"/>
      <c r="H132" s="26"/>
      <c r="I132" s="313"/>
      <c r="J132" s="32"/>
    </row>
    <row r="133" spans="1:10" s="33" customFormat="1" ht="11.25" customHeight="1" x14ac:dyDescent="0.2">
      <c r="A133" s="355"/>
      <c r="B133" s="293"/>
      <c r="C133" s="67"/>
      <c r="D133" s="25"/>
      <c r="E133" s="298"/>
      <c r="F133" s="299"/>
      <c r="G133" s="300"/>
      <c r="H133" s="26"/>
      <c r="I133" s="313"/>
      <c r="J133" s="32"/>
    </row>
    <row r="134" spans="1:10" s="33" customFormat="1" ht="11.25" customHeight="1" x14ac:dyDescent="0.2">
      <c r="A134" s="356"/>
      <c r="B134" s="293"/>
      <c r="C134" s="27"/>
      <c r="D134" s="28"/>
      <c r="E134" s="298"/>
      <c r="F134" s="299"/>
      <c r="G134" s="300"/>
      <c r="H134" s="26"/>
      <c r="I134" s="314"/>
      <c r="J134" s="32"/>
    </row>
    <row r="135" spans="1:10" s="33" customFormat="1" ht="11.25" customHeight="1" thickBot="1" x14ac:dyDescent="0.25">
      <c r="A135" s="357"/>
      <c r="B135" s="294"/>
      <c r="C135" s="64"/>
      <c r="D135" s="30"/>
      <c r="E135" s="301"/>
      <c r="F135" s="302"/>
      <c r="G135" s="303"/>
      <c r="H135" s="31"/>
      <c r="I135" s="315"/>
      <c r="J135" s="32"/>
    </row>
    <row r="136" spans="1:10" s="33" customFormat="1" ht="11.25" customHeight="1" thickTop="1" x14ac:dyDescent="0.2">
      <c r="A136" s="355">
        <f>A131+1</f>
        <v>45560</v>
      </c>
      <c r="B136" s="333"/>
      <c r="C136" s="261"/>
      <c r="D136" s="221"/>
      <c r="E136" s="640"/>
      <c r="F136" s="641"/>
      <c r="G136" s="642"/>
      <c r="H136" s="222"/>
      <c r="I136" s="459">
        <f>IF(B136&lt;&gt;"",0,IF(SUM(H136:H140)&gt;0.416666666666666,0.416666666666666,SUM(H136:H140)))</f>
        <v>0</v>
      </c>
      <c r="J136" s="32"/>
    </row>
    <row r="137" spans="1:10" s="33" customFormat="1" ht="11.25" customHeight="1" x14ac:dyDescent="0.2">
      <c r="A137" s="355"/>
      <c r="B137" s="333"/>
      <c r="C137" s="224"/>
      <c r="D137" s="221"/>
      <c r="E137" s="304"/>
      <c r="F137" s="305"/>
      <c r="G137" s="306"/>
      <c r="H137" s="222"/>
      <c r="I137" s="459"/>
      <c r="J137" s="32"/>
    </row>
    <row r="138" spans="1:10" s="33" customFormat="1" ht="11.25" customHeight="1" x14ac:dyDescent="0.2">
      <c r="A138" s="355"/>
      <c r="B138" s="333"/>
      <c r="C138" s="252"/>
      <c r="D138" s="221"/>
      <c r="E138" s="304"/>
      <c r="F138" s="305"/>
      <c r="G138" s="306"/>
      <c r="H138" s="222"/>
      <c r="I138" s="459"/>
      <c r="J138" s="32"/>
    </row>
    <row r="139" spans="1:10" s="33" customFormat="1" ht="11.25" customHeight="1" x14ac:dyDescent="0.2">
      <c r="A139" s="356"/>
      <c r="B139" s="333"/>
      <c r="C139" s="224"/>
      <c r="D139" s="225"/>
      <c r="E139" s="304"/>
      <c r="F139" s="305"/>
      <c r="G139" s="306"/>
      <c r="H139" s="222"/>
      <c r="I139" s="460"/>
      <c r="J139" s="32"/>
    </row>
    <row r="140" spans="1:10" s="33" customFormat="1" ht="11.25" customHeight="1" thickBot="1" x14ac:dyDescent="0.25">
      <c r="A140" s="357"/>
      <c r="B140" s="334"/>
      <c r="C140" s="253"/>
      <c r="D140" s="227"/>
      <c r="E140" s="374"/>
      <c r="F140" s="375"/>
      <c r="G140" s="376"/>
      <c r="H140" s="228"/>
      <c r="I140" s="461"/>
      <c r="J140" s="32"/>
    </row>
    <row r="141" spans="1:10" s="33" customFormat="1" ht="11.25" customHeight="1" thickTop="1" x14ac:dyDescent="0.2">
      <c r="A141" s="355">
        <f>A136+1</f>
        <v>45561</v>
      </c>
      <c r="B141" s="333"/>
      <c r="C141" s="261"/>
      <c r="D141" s="221"/>
      <c r="E141" s="640"/>
      <c r="F141" s="641"/>
      <c r="G141" s="642"/>
      <c r="H141" s="222"/>
      <c r="I141" s="459">
        <f>IF(B141&lt;&gt;"",0,IF(SUM(H141:H145)&gt;0.416666666666666,0.416666666666666,SUM(H141:H145)))</f>
        <v>0</v>
      </c>
      <c r="J141" s="32"/>
    </row>
    <row r="142" spans="1:10" s="33" customFormat="1" ht="11.25" customHeight="1" x14ac:dyDescent="0.2">
      <c r="A142" s="355"/>
      <c r="B142" s="333"/>
      <c r="C142" s="224"/>
      <c r="D142" s="221"/>
      <c r="E142" s="304"/>
      <c r="F142" s="305"/>
      <c r="G142" s="306"/>
      <c r="H142" s="222"/>
      <c r="I142" s="459"/>
      <c r="J142" s="32"/>
    </row>
    <row r="143" spans="1:10" s="33" customFormat="1" ht="11.25" customHeight="1" x14ac:dyDescent="0.2">
      <c r="A143" s="355"/>
      <c r="B143" s="333"/>
      <c r="C143" s="252"/>
      <c r="D143" s="221"/>
      <c r="E143" s="304"/>
      <c r="F143" s="305"/>
      <c r="G143" s="306"/>
      <c r="H143" s="222"/>
      <c r="I143" s="459"/>
      <c r="J143" s="32"/>
    </row>
    <row r="144" spans="1:10" s="33" customFormat="1" ht="11.25" customHeight="1" x14ac:dyDescent="0.2">
      <c r="A144" s="356"/>
      <c r="B144" s="333"/>
      <c r="C144" s="224"/>
      <c r="D144" s="225"/>
      <c r="E144" s="304"/>
      <c r="F144" s="305"/>
      <c r="G144" s="306"/>
      <c r="H144" s="222"/>
      <c r="I144" s="460"/>
      <c r="J144" s="32"/>
    </row>
    <row r="145" spans="1:10" s="33" customFormat="1" ht="11.25" customHeight="1" thickBot="1" x14ac:dyDescent="0.25">
      <c r="A145" s="357"/>
      <c r="B145" s="334"/>
      <c r="C145" s="253"/>
      <c r="D145" s="227"/>
      <c r="E145" s="374"/>
      <c r="F145" s="375"/>
      <c r="G145" s="376"/>
      <c r="H145" s="228"/>
      <c r="I145" s="461"/>
      <c r="J145" s="32"/>
    </row>
    <row r="146" spans="1:10" s="33" customFormat="1" ht="11.25" customHeight="1" thickTop="1" x14ac:dyDescent="0.2">
      <c r="A146" s="355">
        <f>A141+1</f>
        <v>45562</v>
      </c>
      <c r="B146" s="293"/>
      <c r="C146" s="261"/>
      <c r="D146" s="25"/>
      <c r="E146" s="506"/>
      <c r="F146" s="507"/>
      <c r="G146" s="508"/>
      <c r="H146" s="26"/>
      <c r="I146" s="310">
        <f>IF(B146&lt;&gt;"",0,IF(SUM(H146:H150)&gt;0.416666666666666,0.416666666666666,SUM(H146:H150)))</f>
        <v>0</v>
      </c>
      <c r="J146" s="32"/>
    </row>
    <row r="147" spans="1:10" s="33" customFormat="1" ht="11.25" customHeight="1" x14ac:dyDescent="0.2">
      <c r="A147" s="355"/>
      <c r="B147" s="293"/>
      <c r="C147" s="27"/>
      <c r="D147" s="25"/>
      <c r="E147" s="298"/>
      <c r="F147" s="299"/>
      <c r="G147" s="300"/>
      <c r="H147" s="26"/>
      <c r="I147" s="310"/>
      <c r="J147" s="32"/>
    </row>
    <row r="148" spans="1:10" s="33" customFormat="1" ht="11.25" customHeight="1" x14ac:dyDescent="0.2">
      <c r="A148" s="355"/>
      <c r="B148" s="293"/>
      <c r="C148" s="67"/>
      <c r="D148" s="25"/>
      <c r="E148" s="298"/>
      <c r="F148" s="299"/>
      <c r="G148" s="300"/>
      <c r="H148" s="26"/>
      <c r="I148" s="310"/>
      <c r="J148" s="32"/>
    </row>
    <row r="149" spans="1:10" s="33" customFormat="1" ht="11.25" customHeight="1" x14ac:dyDescent="0.2">
      <c r="A149" s="356"/>
      <c r="B149" s="293"/>
      <c r="C149" s="27"/>
      <c r="D149" s="28"/>
      <c r="E149" s="298"/>
      <c r="F149" s="299"/>
      <c r="G149" s="300"/>
      <c r="H149" s="26"/>
      <c r="I149" s="311"/>
      <c r="J149" s="32"/>
    </row>
    <row r="150" spans="1:10" s="33" customFormat="1" ht="11.25" customHeight="1" thickBot="1" x14ac:dyDescent="0.25">
      <c r="A150" s="357"/>
      <c r="B150" s="294"/>
      <c r="C150" s="64"/>
      <c r="D150" s="30"/>
      <c r="E150" s="301"/>
      <c r="F150" s="302"/>
      <c r="G150" s="303"/>
      <c r="H150" s="31"/>
      <c r="I150" s="312"/>
      <c r="J150" s="32"/>
    </row>
    <row r="151" spans="1:10" s="33" customFormat="1" ht="11.25" customHeight="1" thickTop="1" x14ac:dyDescent="0.2">
      <c r="A151" s="439">
        <f>A146+1</f>
        <v>45563</v>
      </c>
      <c r="B151" s="331"/>
      <c r="C151" s="279"/>
      <c r="D151" s="237"/>
      <c r="E151" s="600"/>
      <c r="F151" s="601"/>
      <c r="G151" s="602"/>
      <c r="H151" s="188"/>
      <c r="I151" s="310">
        <f>IF(B151&lt;&gt;"",0,IF(SUM(H151:H155)&gt;0.416666666666666,0.416666666666666,SUM(H151:H155)))</f>
        <v>0</v>
      </c>
      <c r="J151" s="32"/>
    </row>
    <row r="152" spans="1:10" s="33" customFormat="1" ht="11.25" customHeight="1" x14ac:dyDescent="0.2">
      <c r="A152" s="439"/>
      <c r="B152" s="331"/>
      <c r="C152" s="190"/>
      <c r="D152" s="237"/>
      <c r="E152" s="393"/>
      <c r="F152" s="394"/>
      <c r="G152" s="395"/>
      <c r="H152" s="188"/>
      <c r="I152" s="310"/>
      <c r="J152" s="32"/>
    </row>
    <row r="153" spans="1:10" s="33" customFormat="1" ht="11.25" customHeight="1" x14ac:dyDescent="0.2">
      <c r="A153" s="439"/>
      <c r="B153" s="331"/>
      <c r="C153" s="199"/>
      <c r="D153" s="237"/>
      <c r="E153" s="393"/>
      <c r="F153" s="394"/>
      <c r="G153" s="395"/>
      <c r="H153" s="188"/>
      <c r="I153" s="310"/>
      <c r="J153" s="32"/>
    </row>
    <row r="154" spans="1:10" s="33" customFormat="1" ht="11.25" customHeight="1" x14ac:dyDescent="0.2">
      <c r="A154" s="440"/>
      <c r="B154" s="331"/>
      <c r="C154" s="190"/>
      <c r="D154" s="189"/>
      <c r="E154" s="393"/>
      <c r="F154" s="394"/>
      <c r="G154" s="395"/>
      <c r="H154" s="188"/>
      <c r="I154" s="311"/>
      <c r="J154" s="32"/>
    </row>
    <row r="155" spans="1:10" s="33" customFormat="1" ht="11.25" customHeight="1" thickBot="1" x14ac:dyDescent="0.25">
      <c r="A155" s="441"/>
      <c r="B155" s="332"/>
      <c r="C155" s="210"/>
      <c r="D155" s="240"/>
      <c r="E155" s="406"/>
      <c r="F155" s="407"/>
      <c r="G155" s="408"/>
      <c r="H155" s="241"/>
      <c r="I155" s="312"/>
      <c r="J155" s="32"/>
    </row>
    <row r="156" spans="1:10" s="33" customFormat="1" ht="11.25" customHeight="1" thickTop="1" x14ac:dyDescent="0.2">
      <c r="A156" s="439">
        <f>A151+1</f>
        <v>45564</v>
      </c>
      <c r="B156" s="331"/>
      <c r="C156" s="279"/>
      <c r="D156" s="237"/>
      <c r="E156" s="600"/>
      <c r="F156" s="601"/>
      <c r="G156" s="602"/>
      <c r="H156" s="188"/>
      <c r="I156" s="313">
        <f>IF(B156&lt;&gt;"",0,IF(SUM(H156:H160)&gt;0.416666666666666,0.416666666666666,SUM(H156:H160)))</f>
        <v>0</v>
      </c>
      <c r="J156" s="32"/>
    </row>
    <row r="157" spans="1:10" s="33" customFormat="1" ht="11.25" customHeight="1" x14ac:dyDescent="0.2">
      <c r="A157" s="439"/>
      <c r="B157" s="331"/>
      <c r="C157" s="190"/>
      <c r="D157" s="237"/>
      <c r="E157" s="393"/>
      <c r="F157" s="394"/>
      <c r="G157" s="395"/>
      <c r="H157" s="188"/>
      <c r="I157" s="313"/>
      <c r="J157" s="32"/>
    </row>
    <row r="158" spans="1:10" s="33" customFormat="1" ht="11.25" customHeight="1" x14ac:dyDescent="0.2">
      <c r="A158" s="439"/>
      <c r="B158" s="331"/>
      <c r="C158" s="199"/>
      <c r="D158" s="237"/>
      <c r="E158" s="393"/>
      <c r="F158" s="394"/>
      <c r="G158" s="395"/>
      <c r="H158" s="188"/>
      <c r="I158" s="313"/>
      <c r="J158" s="32"/>
    </row>
    <row r="159" spans="1:10" s="33" customFormat="1" ht="11.25" customHeight="1" x14ac:dyDescent="0.2">
      <c r="A159" s="440"/>
      <c r="B159" s="331"/>
      <c r="C159" s="190"/>
      <c r="D159" s="189"/>
      <c r="E159" s="393"/>
      <c r="F159" s="394"/>
      <c r="G159" s="395"/>
      <c r="H159" s="188"/>
      <c r="I159" s="314"/>
      <c r="J159" s="32"/>
    </row>
    <row r="160" spans="1:10" s="33" customFormat="1" ht="11.25" customHeight="1" thickBot="1" x14ac:dyDescent="0.25">
      <c r="A160" s="441"/>
      <c r="B160" s="332"/>
      <c r="C160" s="210"/>
      <c r="D160" s="240"/>
      <c r="E160" s="406"/>
      <c r="F160" s="407"/>
      <c r="G160" s="408"/>
      <c r="H160" s="241"/>
      <c r="I160" s="315"/>
      <c r="J160" s="32"/>
    </row>
    <row r="161" spans="1:10" s="33" customFormat="1" ht="11.25" customHeight="1" thickTop="1" x14ac:dyDescent="0.2">
      <c r="A161" s="355">
        <f>A156+1</f>
        <v>45565</v>
      </c>
      <c r="B161" s="293"/>
      <c r="C161" s="268"/>
      <c r="D161" s="25"/>
      <c r="E161" s="506"/>
      <c r="F161" s="507"/>
      <c r="G161" s="508"/>
      <c r="H161" s="26"/>
      <c r="I161" s="313">
        <f>IF(B161&lt;&gt;"",0,IF(SUM(H161:H165)&gt;0.416666666666666,0.416666666666666,SUM(H161:H165)))</f>
        <v>0</v>
      </c>
      <c r="J161" s="32"/>
    </row>
    <row r="162" spans="1:10" s="33" customFormat="1" ht="11.25" customHeight="1" x14ac:dyDescent="0.2">
      <c r="A162" s="355"/>
      <c r="B162" s="293"/>
      <c r="C162" s="27"/>
      <c r="D162" s="25"/>
      <c r="E162" s="298"/>
      <c r="F162" s="299"/>
      <c r="G162" s="300"/>
      <c r="H162" s="26"/>
      <c r="I162" s="313"/>
      <c r="J162" s="32"/>
    </row>
    <row r="163" spans="1:10" s="33" customFormat="1" ht="11.25" customHeight="1" x14ac:dyDescent="0.2">
      <c r="A163" s="355"/>
      <c r="B163" s="293"/>
      <c r="C163" s="67"/>
      <c r="D163" s="25"/>
      <c r="E163" s="298"/>
      <c r="F163" s="299"/>
      <c r="G163" s="300"/>
      <c r="H163" s="26"/>
      <c r="I163" s="313"/>
      <c r="J163" s="32"/>
    </row>
    <row r="164" spans="1:10" s="33" customFormat="1" ht="11.25" customHeight="1" x14ac:dyDescent="0.2">
      <c r="A164" s="356"/>
      <c r="B164" s="293"/>
      <c r="C164" s="27"/>
      <c r="D164" s="28"/>
      <c r="E164" s="298"/>
      <c r="F164" s="299"/>
      <c r="G164" s="300"/>
      <c r="H164" s="26"/>
      <c r="I164" s="314"/>
      <c r="J164" s="32"/>
    </row>
    <row r="165" spans="1:10" s="33" customFormat="1" ht="11.25" customHeight="1" thickBot="1" x14ac:dyDescent="0.25">
      <c r="A165" s="357"/>
      <c r="B165" s="294"/>
      <c r="C165" s="64"/>
      <c r="D165" s="30"/>
      <c r="E165" s="301"/>
      <c r="F165" s="302"/>
      <c r="G165" s="303"/>
      <c r="H165" s="31"/>
      <c r="I165" s="315"/>
      <c r="J165" s="32"/>
    </row>
    <row r="166" spans="1:10" s="33" customFormat="1" ht="11.25" hidden="1" customHeight="1" x14ac:dyDescent="0.2">
      <c r="A166" s="563">
        <f>A161+1</f>
        <v>45566</v>
      </c>
      <c r="B166" s="566"/>
      <c r="C166" s="124"/>
      <c r="D166" s="125"/>
      <c r="E166" s="569"/>
      <c r="F166" s="570"/>
      <c r="G166" s="571"/>
      <c r="H166" s="126"/>
      <c r="I166" s="349">
        <f>IF(B166&lt;&gt;"",0,IF(SUM(H166:H168)&gt;0.416666666666666,0.416666666666666,SUM(H166:H168)))</f>
        <v>0</v>
      </c>
      <c r="J166" s="32"/>
    </row>
    <row r="167" spans="1:10" s="33" customFormat="1" ht="11.25" hidden="1" customHeight="1" x14ac:dyDescent="0.2">
      <c r="A167" s="564"/>
      <c r="B167" s="567"/>
      <c r="C167" s="127"/>
      <c r="D167" s="128"/>
      <c r="E167" s="572"/>
      <c r="F167" s="573"/>
      <c r="G167" s="574"/>
      <c r="H167" s="129"/>
      <c r="I167" s="314"/>
      <c r="J167" s="32"/>
    </row>
    <row r="168" spans="1:10" s="33" customFormat="1" ht="11.25" hidden="1" customHeight="1" x14ac:dyDescent="0.2">
      <c r="A168" s="597"/>
      <c r="B168" s="598"/>
      <c r="C168" s="130"/>
      <c r="D168" s="131"/>
      <c r="E168" s="575"/>
      <c r="F168" s="576"/>
      <c r="G168" s="577"/>
      <c r="H168" s="132"/>
      <c r="I168" s="350"/>
      <c r="J168" s="32"/>
    </row>
    <row r="169" spans="1:10" s="33" customFormat="1" ht="12.75" customHeight="1" thickTop="1" thickBot="1" x14ac:dyDescent="0.25">
      <c r="A169" s="582" t="s">
        <v>37</v>
      </c>
      <c r="B169" s="401"/>
      <c r="C169" s="401"/>
      <c r="D169" s="38"/>
      <c r="E169" s="39">
        <f>K9*$H$8</f>
        <v>0</v>
      </c>
      <c r="F169" s="382" t="s">
        <v>38</v>
      </c>
      <c r="G169" s="364"/>
      <c r="H169" s="40">
        <f>SUM(H16:H168)</f>
        <v>0</v>
      </c>
      <c r="I169" s="41">
        <f>SUM(I16:I168)</f>
        <v>0</v>
      </c>
      <c r="J169" s="32"/>
    </row>
    <row r="170" spans="1:10" s="33" customFormat="1" ht="12.75" customHeight="1" x14ac:dyDescent="0.2">
      <c r="A170" s="654" t="str">
        <f>"Project-related planned work time "&amp;$E$3</f>
        <v xml:space="preserve">Project-related planned work time </v>
      </c>
      <c r="B170" s="655"/>
      <c r="C170" s="656"/>
      <c r="D170" s="42"/>
      <c r="E170" s="43">
        <f>K9*$H$9</f>
        <v>0</v>
      </c>
      <c r="F170" s="398"/>
      <c r="G170" s="399"/>
      <c r="H170" s="632"/>
      <c r="I170" s="70"/>
      <c r="J170" s="32"/>
    </row>
    <row r="171" spans="1:10" s="33" customFormat="1" ht="13.5" thickBot="1" x14ac:dyDescent="0.25">
      <c r="A171" s="657" t="str">
        <f>"Project-related hours "&amp;$E$3</f>
        <v xml:space="preserve">Project-related hours </v>
      </c>
      <c r="B171" s="658"/>
      <c r="C171" s="659"/>
      <c r="D171" s="44"/>
      <c r="E171" s="45">
        <f>SUMIF(C16:C168,F3,H16:H168)</f>
        <v>0</v>
      </c>
      <c r="F171" s="366"/>
      <c r="G171" s="367"/>
      <c r="H171" s="633"/>
      <c r="I171" s="71"/>
      <c r="J171" s="32"/>
    </row>
    <row r="172" spans="1:10" s="33" customFormat="1" ht="13.5" thickBot="1" x14ac:dyDescent="0.25">
      <c r="A172" s="363" t="s">
        <v>39</v>
      </c>
      <c r="B172" s="364"/>
      <c r="C172" s="364"/>
      <c r="D172" s="46"/>
      <c r="E172" s="47" t="str">
        <f>IF(E171=0,"",ROUND(E171/E169,4))</f>
        <v/>
      </c>
      <c r="F172" s="382"/>
      <c r="G172" s="364"/>
      <c r="H172" s="364"/>
      <c r="I172" s="72"/>
      <c r="J172" s="121"/>
    </row>
    <row r="173" spans="1:10" s="33" customFormat="1" ht="11.25" customHeight="1" x14ac:dyDescent="0.2">
      <c r="A173" s="468" t="str">
        <f>IF(ROUND(H169,5)=ROUND(I169,5),"","Die erbrachte Arbeitszeit stimmt nicht mit der abrechenbaren Arbeitszeit überein")</f>
        <v/>
      </c>
      <c r="B173" s="468"/>
      <c r="C173" s="468"/>
      <c r="D173" s="468"/>
      <c r="E173" s="468"/>
      <c r="F173" s="468"/>
      <c r="G173" s="468"/>
      <c r="H173" s="468"/>
      <c r="I173" s="468"/>
      <c r="J173" s="121"/>
    </row>
    <row r="174" spans="1:10" s="33" customFormat="1" ht="12.75" customHeight="1" x14ac:dyDescent="0.2">
      <c r="A174" s="469" t="s">
        <v>40</v>
      </c>
      <c r="B174" s="469"/>
      <c r="C174" s="469"/>
      <c r="D174" s="469"/>
      <c r="E174" s="469"/>
      <c r="F174" s="469"/>
      <c r="G174" s="469"/>
      <c r="H174" s="122"/>
      <c r="I174" s="122"/>
      <c r="J174" s="119"/>
    </row>
    <row r="175" spans="1:10" s="33" customFormat="1" ht="44.25" customHeight="1" x14ac:dyDescent="0.2">
      <c r="A175" s="469" t="s">
        <v>49</v>
      </c>
      <c r="B175" s="469"/>
      <c r="C175" s="469"/>
      <c r="D175" s="469"/>
      <c r="E175" s="469"/>
      <c r="F175" s="469"/>
      <c r="G175" s="469"/>
      <c r="H175" s="469"/>
      <c r="I175" s="469"/>
      <c r="J175" s="119"/>
    </row>
    <row r="176" spans="1:10" ht="9.75" customHeight="1" x14ac:dyDescent="0.2">
      <c r="A176" s="365"/>
      <c r="B176" s="365"/>
      <c r="C176" s="365"/>
      <c r="D176" s="16"/>
      <c r="E176" s="365"/>
      <c r="F176" s="365"/>
      <c r="G176" s="365"/>
      <c r="H176" s="365"/>
      <c r="I176" s="365"/>
      <c r="J176" s="123"/>
    </row>
    <row r="177" spans="1:10" ht="42" customHeight="1" x14ac:dyDescent="0.2">
      <c r="A177" s="335" t="s">
        <v>42</v>
      </c>
      <c r="B177" s="336"/>
      <c r="C177" s="337"/>
      <c r="D177" s="69"/>
      <c r="E177" s="335" t="s">
        <v>43</v>
      </c>
      <c r="F177" s="337"/>
      <c r="G177" s="335"/>
      <c r="H177" s="336"/>
      <c r="I177" s="337"/>
    </row>
    <row r="179" spans="1:10" x14ac:dyDescent="0.2">
      <c r="J179" s="86"/>
    </row>
    <row r="180" spans="1:10" x14ac:dyDescent="0.2">
      <c r="J180" s="86"/>
    </row>
  </sheetData>
  <mergeCells count="278">
    <mergeCell ref="E19:G19"/>
    <mergeCell ref="A1:I1"/>
    <mergeCell ref="A2:B2"/>
    <mergeCell ref="G2:I2"/>
    <mergeCell ref="A3:B3"/>
    <mergeCell ref="G3:I3"/>
    <mergeCell ref="A13:I13"/>
    <mergeCell ref="E15:G15"/>
    <mergeCell ref="A8:G8"/>
    <mergeCell ref="A9:G9"/>
    <mergeCell ref="A10:G10"/>
    <mergeCell ref="A5:E5"/>
    <mergeCell ref="E2:F2"/>
    <mergeCell ref="E3:F3"/>
    <mergeCell ref="F5:I5"/>
    <mergeCell ref="E20:G20"/>
    <mergeCell ref="B12:I12"/>
    <mergeCell ref="A26:A30"/>
    <mergeCell ref="B26:B30"/>
    <mergeCell ref="E26:G26"/>
    <mergeCell ref="I26:I30"/>
    <mergeCell ref="E29:G29"/>
    <mergeCell ref="E30:G30"/>
    <mergeCell ref="A21:A25"/>
    <mergeCell ref="B21:B25"/>
    <mergeCell ref="E21:G21"/>
    <mergeCell ref="I21:I25"/>
    <mergeCell ref="E24:G24"/>
    <mergeCell ref="E25:G25"/>
    <mergeCell ref="E17:G17"/>
    <mergeCell ref="E18:G18"/>
    <mergeCell ref="E22:G22"/>
    <mergeCell ref="E23:G23"/>
    <mergeCell ref="E27:G27"/>
    <mergeCell ref="E28:G28"/>
    <mergeCell ref="A16:A20"/>
    <mergeCell ref="B16:B20"/>
    <mergeCell ref="E16:G16"/>
    <mergeCell ref="I16:I20"/>
    <mergeCell ref="A36:A40"/>
    <mergeCell ref="B36:B40"/>
    <mergeCell ref="E36:G36"/>
    <mergeCell ref="I36:I40"/>
    <mergeCell ref="E39:G39"/>
    <mergeCell ref="E40:G40"/>
    <mergeCell ref="A31:A35"/>
    <mergeCell ref="B31:B35"/>
    <mergeCell ref="E31:G31"/>
    <mergeCell ref="I31:I35"/>
    <mergeCell ref="E34:G34"/>
    <mergeCell ref="E35:G35"/>
    <mergeCell ref="E32:G32"/>
    <mergeCell ref="E33:G33"/>
    <mergeCell ref="E37:G37"/>
    <mergeCell ref="E38:G38"/>
    <mergeCell ref="A46:A50"/>
    <mergeCell ref="B46:B50"/>
    <mergeCell ref="E46:G46"/>
    <mergeCell ref="I46:I50"/>
    <mergeCell ref="E49:G49"/>
    <mergeCell ref="E50:G50"/>
    <mergeCell ref="A41:A45"/>
    <mergeCell ref="B41:B45"/>
    <mergeCell ref="E41:G41"/>
    <mergeCell ref="I41:I45"/>
    <mergeCell ref="E44:G44"/>
    <mergeCell ref="E45:G45"/>
    <mergeCell ref="E48:G48"/>
    <mergeCell ref="E42:G42"/>
    <mergeCell ref="E43:G43"/>
    <mergeCell ref="E47:G47"/>
    <mergeCell ref="A56:A60"/>
    <mergeCell ref="B56:B60"/>
    <mergeCell ref="E56:G56"/>
    <mergeCell ref="I56:I60"/>
    <mergeCell ref="E59:G59"/>
    <mergeCell ref="E60:G60"/>
    <mergeCell ref="A51:A55"/>
    <mergeCell ref="B51:B55"/>
    <mergeCell ref="E51:G51"/>
    <mergeCell ref="I51:I55"/>
    <mergeCell ref="E54:G54"/>
    <mergeCell ref="E55:G55"/>
    <mergeCell ref="E52:G52"/>
    <mergeCell ref="E53:G53"/>
    <mergeCell ref="E57:G57"/>
    <mergeCell ref="E58:G58"/>
    <mergeCell ref="A66:A70"/>
    <mergeCell ref="B66:B70"/>
    <mergeCell ref="E66:G66"/>
    <mergeCell ref="I66:I70"/>
    <mergeCell ref="E69:G69"/>
    <mergeCell ref="E70:G70"/>
    <mergeCell ref="A61:A65"/>
    <mergeCell ref="B61:B65"/>
    <mergeCell ref="E61:G61"/>
    <mergeCell ref="I61:I65"/>
    <mergeCell ref="E64:G64"/>
    <mergeCell ref="E65:G65"/>
    <mergeCell ref="E62:G62"/>
    <mergeCell ref="E63:G63"/>
    <mergeCell ref="E67:G67"/>
    <mergeCell ref="E68:G68"/>
    <mergeCell ref="A76:A80"/>
    <mergeCell ref="B76:B80"/>
    <mergeCell ref="E76:G76"/>
    <mergeCell ref="I76:I80"/>
    <mergeCell ref="E79:G79"/>
    <mergeCell ref="E80:G80"/>
    <mergeCell ref="A71:A75"/>
    <mergeCell ref="B71:B75"/>
    <mergeCell ref="E71:G71"/>
    <mergeCell ref="I71:I75"/>
    <mergeCell ref="E74:G74"/>
    <mergeCell ref="E75:G75"/>
    <mergeCell ref="E72:G72"/>
    <mergeCell ref="E73:G73"/>
    <mergeCell ref="E77:G77"/>
    <mergeCell ref="E78:G78"/>
    <mergeCell ref="A87:A90"/>
    <mergeCell ref="B87:B90"/>
    <mergeCell ref="E87:G87"/>
    <mergeCell ref="I87:I90"/>
    <mergeCell ref="E89:G89"/>
    <mergeCell ref="E90:G90"/>
    <mergeCell ref="A81:A85"/>
    <mergeCell ref="B81:B85"/>
    <mergeCell ref="E81:G81"/>
    <mergeCell ref="I81:I85"/>
    <mergeCell ref="E84:G84"/>
    <mergeCell ref="E85:G85"/>
    <mergeCell ref="E82:G82"/>
    <mergeCell ref="E83:G83"/>
    <mergeCell ref="E86:G86"/>
    <mergeCell ref="E88:G88"/>
    <mergeCell ref="A96:A100"/>
    <mergeCell ref="B96:B100"/>
    <mergeCell ref="E96:G96"/>
    <mergeCell ref="I96:I100"/>
    <mergeCell ref="E99:G99"/>
    <mergeCell ref="E100:G100"/>
    <mergeCell ref="A91:A95"/>
    <mergeCell ref="B91:B95"/>
    <mergeCell ref="E91:G91"/>
    <mergeCell ref="I91:I95"/>
    <mergeCell ref="E94:G94"/>
    <mergeCell ref="E95:G95"/>
    <mergeCell ref="E92:G92"/>
    <mergeCell ref="E93:G93"/>
    <mergeCell ref="E97:G97"/>
    <mergeCell ref="E98:G98"/>
    <mergeCell ref="A106:A110"/>
    <mergeCell ref="B106:B110"/>
    <mergeCell ref="E106:G106"/>
    <mergeCell ref="I106:I110"/>
    <mergeCell ref="E109:G109"/>
    <mergeCell ref="E110:G110"/>
    <mergeCell ref="A101:A105"/>
    <mergeCell ref="B101:B105"/>
    <mergeCell ref="E101:G101"/>
    <mergeCell ref="I101:I105"/>
    <mergeCell ref="E104:G104"/>
    <mergeCell ref="E105:G105"/>
    <mergeCell ref="E102:G102"/>
    <mergeCell ref="E103:G103"/>
    <mergeCell ref="E107:G107"/>
    <mergeCell ref="E108:G108"/>
    <mergeCell ref="A116:A120"/>
    <mergeCell ref="B116:B120"/>
    <mergeCell ref="E116:G116"/>
    <mergeCell ref="I116:I120"/>
    <mergeCell ref="E119:G119"/>
    <mergeCell ref="E120:G120"/>
    <mergeCell ref="A111:A115"/>
    <mergeCell ref="B111:B115"/>
    <mergeCell ref="E111:G111"/>
    <mergeCell ref="I111:I115"/>
    <mergeCell ref="E114:G114"/>
    <mergeCell ref="E115:G115"/>
    <mergeCell ref="E112:G112"/>
    <mergeCell ref="E113:G113"/>
    <mergeCell ref="E117:G117"/>
    <mergeCell ref="E118:G118"/>
    <mergeCell ref="A126:A130"/>
    <mergeCell ref="B126:B130"/>
    <mergeCell ref="E126:G126"/>
    <mergeCell ref="I126:I130"/>
    <mergeCell ref="E129:G129"/>
    <mergeCell ref="E130:G130"/>
    <mergeCell ref="A121:A125"/>
    <mergeCell ref="B121:B125"/>
    <mergeCell ref="E121:G121"/>
    <mergeCell ref="I121:I125"/>
    <mergeCell ref="E124:G124"/>
    <mergeCell ref="E125:G125"/>
    <mergeCell ref="E122:G122"/>
    <mergeCell ref="E123:G123"/>
    <mergeCell ref="E127:G127"/>
    <mergeCell ref="E128:G128"/>
    <mergeCell ref="A136:A140"/>
    <mergeCell ref="B136:B140"/>
    <mergeCell ref="E136:G136"/>
    <mergeCell ref="I136:I140"/>
    <mergeCell ref="E139:G139"/>
    <mergeCell ref="E140:G140"/>
    <mergeCell ref="A131:A135"/>
    <mergeCell ref="B131:B135"/>
    <mergeCell ref="E131:G131"/>
    <mergeCell ref="I131:I135"/>
    <mergeCell ref="E134:G134"/>
    <mergeCell ref="E135:G135"/>
    <mergeCell ref="E132:G132"/>
    <mergeCell ref="E133:G133"/>
    <mergeCell ref="E137:G137"/>
    <mergeCell ref="E138:G138"/>
    <mergeCell ref="A146:A150"/>
    <mergeCell ref="B146:B150"/>
    <mergeCell ref="E146:G146"/>
    <mergeCell ref="I146:I150"/>
    <mergeCell ref="E149:G149"/>
    <mergeCell ref="E150:G150"/>
    <mergeCell ref="A141:A145"/>
    <mergeCell ref="B141:B145"/>
    <mergeCell ref="E141:G141"/>
    <mergeCell ref="I141:I145"/>
    <mergeCell ref="E144:G144"/>
    <mergeCell ref="E145:G145"/>
    <mergeCell ref="E142:G142"/>
    <mergeCell ref="E143:G143"/>
    <mergeCell ref="E147:G147"/>
    <mergeCell ref="E148:G148"/>
    <mergeCell ref="A156:A160"/>
    <mergeCell ref="B156:B160"/>
    <mergeCell ref="E156:G156"/>
    <mergeCell ref="I156:I160"/>
    <mergeCell ref="E159:G159"/>
    <mergeCell ref="E160:G160"/>
    <mergeCell ref="A151:A155"/>
    <mergeCell ref="B151:B155"/>
    <mergeCell ref="E151:G151"/>
    <mergeCell ref="I151:I155"/>
    <mergeCell ref="E154:G154"/>
    <mergeCell ref="E155:G155"/>
    <mergeCell ref="E152:G152"/>
    <mergeCell ref="E153:G153"/>
    <mergeCell ref="E157:G157"/>
    <mergeCell ref="E158:G158"/>
    <mergeCell ref="I166:I168"/>
    <mergeCell ref="E167:G167"/>
    <mergeCell ref="E168:G168"/>
    <mergeCell ref="A161:A165"/>
    <mergeCell ref="B161:B165"/>
    <mergeCell ref="E161:G161"/>
    <mergeCell ref="I161:I165"/>
    <mergeCell ref="E164:G164"/>
    <mergeCell ref="E165:G165"/>
    <mergeCell ref="E162:G162"/>
    <mergeCell ref="E163:G163"/>
    <mergeCell ref="A169:C169"/>
    <mergeCell ref="F169:G169"/>
    <mergeCell ref="A170:C170"/>
    <mergeCell ref="F170:H170"/>
    <mergeCell ref="A171:C171"/>
    <mergeCell ref="F171:H171"/>
    <mergeCell ref="A166:A168"/>
    <mergeCell ref="B166:B168"/>
    <mergeCell ref="E166:G166"/>
    <mergeCell ref="A172:C172"/>
    <mergeCell ref="F172:H172"/>
    <mergeCell ref="A173:I173"/>
    <mergeCell ref="A174:G174"/>
    <mergeCell ref="A175:I175"/>
    <mergeCell ref="A176:C176"/>
    <mergeCell ref="E176:F176"/>
    <mergeCell ref="G176:I176"/>
    <mergeCell ref="A177:C177"/>
    <mergeCell ref="E177:F177"/>
    <mergeCell ref="G177:I177"/>
  </mergeCells>
  <conditionalFormatting sqref="A173:I173">
    <cfRule type="cellIs" dxfId="3" priority="1" stopIfTrue="1" operator="equal">
      <formula>"Die erbrachte Arbeitszeit stimmt nicht mit der abrechenbaren Arbeitszeit überein"</formula>
    </cfRule>
  </conditionalFormatting>
  <dataValidations count="7">
    <dataValidation type="time" operator="lessThanOrEqual" showInputMessage="1" showErrorMessage="1" errorTitle="&gt;10 hours" error="The amount of time worked per day must not exceed 10 hours." sqref="H16:H168" xr:uid="{00000000-0002-0000-0900-000000000000}">
      <formula1>0.416666666666667</formula1>
    </dataValidation>
    <dataValidation type="list" allowBlank="1" showInputMessage="1" showErrorMessage="1" sqref="B16:B168" xr:uid="{00000000-0002-0000-0900-000001000000}">
      <formula1>$K$4:$K$5</formula1>
    </dataValidation>
    <dataValidation type="list" showInputMessage="1" showErrorMessage="1" sqref="D16:D168 C20 C165:C168 C25 C30 C35 C40 C45 C50 C55 C60 C65 C70 C75 C80 C85 C90 C95 C100 C105 C110 C115 C120 C125 C130 C135 C140 C145 C150 C155 C160" xr:uid="{00000000-0002-0000-0900-000002000000}">
      <formula1>$K$1:$K$3</formula1>
    </dataValidation>
    <dataValidation type="time" operator="lessThanOrEqual" allowBlank="1" showInputMessage="1" showErrorMessage="1" sqref="J21:J25" xr:uid="{00000000-0002-0000-0900-000003000000}">
      <formula1>0.416666666666667</formula1>
    </dataValidation>
    <dataValidation operator="lessThanOrEqual" allowBlank="1" showInputMessage="1" showErrorMessage="1" sqref="J26:J171" xr:uid="{00000000-0002-0000-0900-000004000000}"/>
    <dataValidation type="list" showInputMessage="1" showErrorMessage="1" sqref="C17:C30 C32:C35 C37:C40 C42:C45 C47:C50 C52:C65 C67:C70 C72:C75 C77:C80 C82:C85 C87:C100 C102:C105 C107:C110 C112:C115 C117:C120 C122:C135 C137:C140 C142:C145 C147:C150 C152:C155 C157:C165" xr:uid="{00000000-0002-0000-0900-000005000000}">
      <formula1>$F$3</formula1>
    </dataValidation>
    <dataValidation type="list" allowBlank="1" showInputMessage="1" showErrorMessage="1" sqref="C16 C31 C36 C41 C46 C51 C66 C71 C76 C81 C86 C101 C106 C111 C116 C121 C136 C141 C146 C151 C156" xr:uid="{3415D667-8F3F-4506-83FB-C0FBB9C4643F}">
      <formula1>$E$3</formula1>
    </dataValidation>
  </dataValidations>
  <pageMargins left="0.78740157480314965" right="0.78740157480314965" top="0.39370078740157483" bottom="0.39370078740157483" header="0.51181102362204722" footer="0.51181102362204722"/>
  <pageSetup paperSize="9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82"/>
  <sheetViews>
    <sheetView topLeftCell="A150" zoomScaleNormal="100" workbookViewId="0">
      <selection activeCell="A172" sqref="A172:C173"/>
    </sheetView>
  </sheetViews>
  <sheetFormatPr baseColWidth="10" defaultColWidth="11.42578125" defaultRowHeight="12.75" x14ac:dyDescent="0.2"/>
  <cols>
    <col min="1" max="1" width="15.140625" style="5" bestFit="1" customWidth="1"/>
    <col min="2" max="2" width="6.7109375" style="5" customWidth="1"/>
    <col min="3" max="3" width="13" style="5" customWidth="1"/>
    <col min="4" max="4" width="10.42578125" style="5" hidden="1" customWidth="1"/>
    <col min="5" max="5" width="15.7109375" style="5" customWidth="1"/>
    <col min="6" max="6" width="8.7109375" style="5" customWidth="1"/>
    <col min="7" max="7" width="7.5703125" style="5" customWidth="1"/>
    <col min="8" max="8" width="7.85546875" style="5" customWidth="1"/>
    <col min="9" max="9" width="13.42578125" style="5" customWidth="1"/>
    <col min="10" max="10" width="11.140625" style="5" hidden="1" customWidth="1"/>
    <col min="11" max="11" width="9.28515625" style="5" hidden="1" customWidth="1"/>
    <col min="12" max="16384" width="11.42578125" style="5"/>
  </cols>
  <sheetData>
    <row r="1" spans="1:11" s="116" customFormat="1" ht="13.5" thickBot="1" x14ac:dyDescent="0.25">
      <c r="A1" s="481" t="s">
        <v>13</v>
      </c>
      <c r="B1" s="482"/>
      <c r="C1" s="482"/>
      <c r="D1" s="482"/>
      <c r="E1" s="482"/>
      <c r="F1" s="482"/>
      <c r="G1" s="482"/>
      <c r="H1" s="482"/>
      <c r="I1" s="483"/>
      <c r="J1" s="115"/>
      <c r="K1" s="102">
        <f>F3</f>
        <v>0</v>
      </c>
    </row>
    <row r="2" spans="1:11" s="116" customFormat="1" x14ac:dyDescent="0.2">
      <c r="A2" s="484" t="s">
        <v>14</v>
      </c>
      <c r="B2" s="485"/>
      <c r="C2" s="48" t="s">
        <v>15</v>
      </c>
      <c r="D2" s="48"/>
      <c r="E2" s="556" t="s">
        <v>16</v>
      </c>
      <c r="F2" s="557"/>
      <c r="G2" s="486" t="s">
        <v>17</v>
      </c>
      <c r="H2" s="487"/>
      <c r="I2" s="488"/>
      <c r="J2" s="115"/>
      <c r="K2" s="102" t="s">
        <v>62</v>
      </c>
    </row>
    <row r="3" spans="1:11" s="33" customFormat="1" ht="13.5" thickBot="1" x14ac:dyDescent="0.25">
      <c r="A3" s="550" t="s">
        <v>18</v>
      </c>
      <c r="B3" s="551"/>
      <c r="C3" s="135" t="s">
        <v>19</v>
      </c>
      <c r="D3" s="49"/>
      <c r="E3" s="558"/>
      <c r="F3" s="495"/>
      <c r="G3" s="552"/>
      <c r="H3" s="553"/>
      <c r="I3" s="554"/>
      <c r="J3" s="117"/>
      <c r="K3" s="102" t="e">
        <f>IF(#REF!="","",#REF!)</f>
        <v>#REF!</v>
      </c>
    </row>
    <row r="4" spans="1:11" s="33" customFormat="1" ht="4.5" hidden="1" customHeight="1" x14ac:dyDescent="0.2">
      <c r="E4" s="50"/>
      <c r="F4" s="51"/>
      <c r="G4" s="52"/>
      <c r="H4" s="51"/>
      <c r="I4" s="53"/>
      <c r="J4" s="117"/>
      <c r="K4" s="102" t="s">
        <v>63</v>
      </c>
    </row>
    <row r="5" spans="1:11" s="35" customFormat="1" ht="15" x14ac:dyDescent="0.2">
      <c r="A5" s="501" t="s">
        <v>20</v>
      </c>
      <c r="B5" s="502"/>
      <c r="C5" s="502"/>
      <c r="D5" s="555"/>
      <c r="E5" s="555"/>
      <c r="F5" s="599"/>
      <c r="G5" s="499"/>
      <c r="H5" s="499"/>
      <c r="I5" s="500"/>
      <c r="K5" s="102" t="s">
        <v>64</v>
      </c>
    </row>
    <row r="6" spans="1:11" s="35" customFormat="1" ht="11.25" x14ac:dyDescent="0.2">
      <c r="A6" s="18"/>
      <c r="B6" s="19"/>
      <c r="C6" s="19"/>
      <c r="D6" s="19"/>
      <c r="E6" s="99"/>
      <c r="F6" s="99"/>
      <c r="G6" s="99"/>
      <c r="H6" s="100" t="s">
        <v>21</v>
      </c>
      <c r="I6" s="101" t="s">
        <v>22</v>
      </c>
      <c r="K6" s="102"/>
    </row>
    <row r="7" spans="1:11" s="35" customFormat="1" ht="11.25" x14ac:dyDescent="0.2">
      <c r="A7" s="20" t="s">
        <v>23</v>
      </c>
      <c r="B7" s="19"/>
      <c r="C7" s="19"/>
      <c r="D7" s="19"/>
      <c r="E7" s="99"/>
      <c r="F7" s="99"/>
      <c r="G7" s="99"/>
      <c r="H7" s="77"/>
      <c r="I7" s="75"/>
      <c r="K7" s="102"/>
    </row>
    <row r="8" spans="1:11" s="33" customFormat="1" x14ac:dyDescent="0.2">
      <c r="A8" s="429" t="s">
        <v>24</v>
      </c>
      <c r="B8" s="430"/>
      <c r="C8" s="430"/>
      <c r="D8" s="430"/>
      <c r="E8" s="430"/>
      <c r="F8" s="430"/>
      <c r="G8" s="430"/>
      <c r="H8" s="93"/>
      <c r="I8" s="22"/>
      <c r="J8" s="35"/>
      <c r="K8" s="35"/>
    </row>
    <row r="9" spans="1:11" s="33" customFormat="1" x14ac:dyDescent="0.2">
      <c r="A9" s="437" t="str">
        <f>"davon im Projekt "&amp;E3&amp;" beschäftigt:"</f>
        <v>davon im Projekt  beschäftigt:</v>
      </c>
      <c r="B9" s="438"/>
      <c r="C9" s="438"/>
      <c r="D9" s="438"/>
      <c r="E9" s="438"/>
      <c r="F9" s="438"/>
      <c r="G9" s="438"/>
      <c r="H9" s="93"/>
      <c r="I9" s="23"/>
      <c r="J9" s="102" t="s">
        <v>65</v>
      </c>
      <c r="K9" s="105">
        <v>5.9027777777777777</v>
      </c>
    </row>
    <row r="10" spans="1:11" s="33" customFormat="1" ht="13.5" thickBot="1" x14ac:dyDescent="0.25">
      <c r="A10" s="437"/>
      <c r="B10" s="438"/>
      <c r="C10" s="438"/>
      <c r="D10" s="438"/>
      <c r="E10" s="438"/>
      <c r="F10" s="438"/>
      <c r="G10" s="438"/>
      <c r="H10" s="114"/>
      <c r="I10" s="74"/>
      <c r="J10" s="102"/>
      <c r="K10" s="104"/>
    </row>
    <row r="11" spans="1:11" s="33" customFormat="1" ht="13.5" thickBot="1" x14ac:dyDescent="0.25">
      <c r="A11" s="56"/>
      <c r="B11" s="56"/>
      <c r="C11" s="56"/>
      <c r="D11" s="56"/>
      <c r="E11" s="56"/>
      <c r="F11" s="57" t="s">
        <v>25</v>
      </c>
      <c r="G11" s="58" t="s">
        <v>58</v>
      </c>
      <c r="H11" s="59" t="s">
        <v>27</v>
      </c>
      <c r="I11" s="118">
        <f>'01-24'!I11</f>
        <v>2024</v>
      </c>
      <c r="J11" s="119"/>
      <c r="K11" s="120"/>
    </row>
    <row r="12" spans="1:11" s="33" customFormat="1" ht="20.25" customHeight="1" x14ac:dyDescent="0.2">
      <c r="A12" s="60" t="s">
        <v>28</v>
      </c>
      <c r="B12" s="479" t="s">
        <v>47</v>
      </c>
      <c r="C12" s="479"/>
      <c r="D12" s="479"/>
      <c r="E12" s="479"/>
      <c r="F12" s="479"/>
      <c r="G12" s="479"/>
      <c r="H12" s="479"/>
      <c r="I12" s="480"/>
      <c r="J12" s="119"/>
    </row>
    <row r="13" spans="1:11" s="33" customFormat="1" ht="29.25" customHeight="1" thickBot="1" x14ac:dyDescent="0.25">
      <c r="A13" s="445" t="s">
        <v>30</v>
      </c>
      <c r="B13" s="446"/>
      <c r="C13" s="446"/>
      <c r="D13" s="446"/>
      <c r="E13" s="446"/>
      <c r="F13" s="446"/>
      <c r="G13" s="446"/>
      <c r="H13" s="446"/>
      <c r="I13" s="447"/>
      <c r="J13" s="119"/>
    </row>
    <row r="14" spans="1:11" s="33" customFormat="1" ht="6.75" hidden="1" customHeight="1" x14ac:dyDescent="0.2">
      <c r="I14" s="36"/>
      <c r="J14" s="119"/>
    </row>
    <row r="15" spans="1:11" s="35" customFormat="1" ht="51.75" thickBot="1" x14ac:dyDescent="0.25">
      <c r="A15" s="1" t="s">
        <v>31</v>
      </c>
      <c r="B15" s="85" t="s">
        <v>32</v>
      </c>
      <c r="C15" s="85" t="s">
        <v>33</v>
      </c>
      <c r="D15" s="84"/>
      <c r="E15" s="431" t="s">
        <v>34</v>
      </c>
      <c r="F15" s="432"/>
      <c r="G15" s="433"/>
      <c r="H15" s="83" t="s">
        <v>35</v>
      </c>
      <c r="I15" s="2" t="s">
        <v>36</v>
      </c>
      <c r="J15" s="34"/>
    </row>
    <row r="16" spans="1:11" s="35" customFormat="1" ht="11.25" customHeight="1" x14ac:dyDescent="0.2">
      <c r="A16" s="504">
        <v>45566</v>
      </c>
      <c r="B16" s="505"/>
      <c r="C16" s="268"/>
      <c r="D16" s="61"/>
      <c r="E16" s="506"/>
      <c r="F16" s="507"/>
      <c r="G16" s="508"/>
      <c r="H16" s="62"/>
      <c r="I16" s="509">
        <f>IF(B16&lt;&gt;"",0,IF(SUM(H16:H20)&gt;0.416666666666666,0.416666666666666,SUM(H16:H20)))</f>
        <v>0</v>
      </c>
      <c r="J16" s="34"/>
    </row>
    <row r="17" spans="1:10" s="35" customFormat="1" ht="11.25" customHeight="1" x14ac:dyDescent="0.2">
      <c r="A17" s="355"/>
      <c r="B17" s="293"/>
      <c r="C17" s="27"/>
      <c r="D17" s="68"/>
      <c r="E17" s="298"/>
      <c r="F17" s="299"/>
      <c r="G17" s="300"/>
      <c r="H17" s="26"/>
      <c r="I17" s="313"/>
      <c r="J17" s="34"/>
    </row>
    <row r="18" spans="1:10" s="35" customFormat="1" ht="11.25" customHeight="1" x14ac:dyDescent="0.2">
      <c r="A18" s="355"/>
      <c r="B18" s="293"/>
      <c r="C18" s="27"/>
      <c r="D18" s="68"/>
      <c r="E18" s="298"/>
      <c r="F18" s="299"/>
      <c r="G18" s="300"/>
      <c r="H18" s="26"/>
      <c r="I18" s="313"/>
      <c r="J18" s="34"/>
    </row>
    <row r="19" spans="1:10" s="33" customFormat="1" ht="11.25" customHeight="1" x14ac:dyDescent="0.2">
      <c r="A19" s="356"/>
      <c r="B19" s="293"/>
      <c r="C19" s="27"/>
      <c r="D19" s="28"/>
      <c r="E19" s="298"/>
      <c r="F19" s="299"/>
      <c r="G19" s="300"/>
      <c r="H19" s="63"/>
      <c r="I19" s="314"/>
      <c r="J19" s="36"/>
    </row>
    <row r="20" spans="1:10" s="33" customFormat="1" ht="11.25" customHeight="1" thickBot="1" x14ac:dyDescent="0.25">
      <c r="A20" s="357"/>
      <c r="B20" s="294"/>
      <c r="C20" s="29"/>
      <c r="D20" s="65"/>
      <c r="E20" s="301"/>
      <c r="F20" s="302"/>
      <c r="G20" s="303"/>
      <c r="H20" s="66"/>
      <c r="I20" s="315"/>
      <c r="J20" s="10"/>
    </row>
    <row r="21" spans="1:10" s="33" customFormat="1" ht="11.25" customHeight="1" thickTop="1" x14ac:dyDescent="0.2">
      <c r="A21" s="355">
        <f>A16+1</f>
        <v>45567</v>
      </c>
      <c r="B21" s="333"/>
      <c r="C21" s="261"/>
      <c r="D21" s="250"/>
      <c r="E21" s="640"/>
      <c r="F21" s="641"/>
      <c r="G21" s="642"/>
      <c r="H21" s="222"/>
      <c r="I21" s="313">
        <f>IF(B21&lt;&gt;"",0,IF(SUM(H21:H25)&gt;0.416666666666666,0.416666666666666,SUM(H21:H25)))</f>
        <v>0</v>
      </c>
      <c r="J21" s="32"/>
    </row>
    <row r="22" spans="1:10" s="33" customFormat="1" ht="11.25" customHeight="1" x14ac:dyDescent="0.2">
      <c r="A22" s="355"/>
      <c r="B22" s="333"/>
      <c r="C22" s="224"/>
      <c r="D22" s="250"/>
      <c r="E22" s="304"/>
      <c r="F22" s="305"/>
      <c r="G22" s="306"/>
      <c r="H22" s="222"/>
      <c r="I22" s="313"/>
      <c r="J22" s="32"/>
    </row>
    <row r="23" spans="1:10" s="33" customFormat="1" ht="11.25" customHeight="1" x14ac:dyDescent="0.2">
      <c r="A23" s="355"/>
      <c r="B23" s="333"/>
      <c r="C23" s="224"/>
      <c r="D23" s="250"/>
      <c r="E23" s="304"/>
      <c r="F23" s="305"/>
      <c r="G23" s="306"/>
      <c r="H23" s="222"/>
      <c r="I23" s="313"/>
      <c r="J23" s="32"/>
    </row>
    <row r="24" spans="1:10" s="33" customFormat="1" ht="11.25" customHeight="1" x14ac:dyDescent="0.2">
      <c r="A24" s="356"/>
      <c r="B24" s="333"/>
      <c r="C24" s="224"/>
      <c r="D24" s="225"/>
      <c r="E24" s="304"/>
      <c r="F24" s="305"/>
      <c r="G24" s="306"/>
      <c r="H24" s="222"/>
      <c r="I24" s="314"/>
      <c r="J24" s="32"/>
    </row>
    <row r="25" spans="1:10" s="33" customFormat="1" ht="11.25" customHeight="1" thickBot="1" x14ac:dyDescent="0.25">
      <c r="A25" s="357"/>
      <c r="B25" s="334"/>
      <c r="C25" s="226"/>
      <c r="D25" s="251"/>
      <c r="E25" s="374"/>
      <c r="F25" s="375"/>
      <c r="G25" s="376"/>
      <c r="H25" s="228"/>
      <c r="I25" s="315"/>
      <c r="J25" s="32"/>
    </row>
    <row r="26" spans="1:10" s="33" customFormat="1" ht="11.25" customHeight="1" thickTop="1" x14ac:dyDescent="0.2">
      <c r="A26" s="439">
        <f>A21+1</f>
        <v>45568</v>
      </c>
      <c r="B26" s="583"/>
      <c r="C26" s="201"/>
      <c r="D26" s="192"/>
      <c r="E26" s="646"/>
      <c r="F26" s="647"/>
      <c r="G26" s="648"/>
      <c r="H26" s="193"/>
      <c r="I26" s="313">
        <f>IF(B26&lt;&gt;"",0,IF(SUM(H26:H30)&gt;0.416666666666666,0.416666666666666,SUM(H26:H30)))</f>
        <v>0</v>
      </c>
      <c r="J26" s="32"/>
    </row>
    <row r="27" spans="1:10" s="33" customFormat="1" ht="11.25" customHeight="1" x14ac:dyDescent="0.2">
      <c r="A27" s="439"/>
      <c r="B27" s="583"/>
      <c r="C27" s="194"/>
      <c r="D27" s="192"/>
      <c r="E27" s="649"/>
      <c r="F27" s="650"/>
      <c r="G27" s="651"/>
      <c r="H27" s="193"/>
      <c r="I27" s="313"/>
      <c r="J27" s="32"/>
    </row>
    <row r="28" spans="1:10" s="33" customFormat="1" ht="11.25" customHeight="1" x14ac:dyDescent="0.2">
      <c r="A28" s="439"/>
      <c r="B28" s="583"/>
      <c r="C28" s="194"/>
      <c r="D28" s="192"/>
      <c r="E28" s="649"/>
      <c r="F28" s="650"/>
      <c r="G28" s="651"/>
      <c r="H28" s="193"/>
      <c r="I28" s="313"/>
      <c r="J28" s="32"/>
    </row>
    <row r="29" spans="1:10" s="33" customFormat="1" ht="11.25" customHeight="1" x14ac:dyDescent="0.2">
      <c r="A29" s="440"/>
      <c r="B29" s="583"/>
      <c r="C29" s="194"/>
      <c r="D29" s="195"/>
      <c r="E29" s="649"/>
      <c r="F29" s="650"/>
      <c r="G29" s="651"/>
      <c r="H29" s="193"/>
      <c r="I29" s="314"/>
      <c r="J29" s="32"/>
    </row>
    <row r="30" spans="1:10" s="33" customFormat="1" ht="11.25" customHeight="1" thickBot="1" x14ac:dyDescent="0.25">
      <c r="A30" s="441"/>
      <c r="B30" s="584"/>
      <c r="C30" s="196"/>
      <c r="D30" s="197"/>
      <c r="E30" s="591"/>
      <c r="F30" s="592"/>
      <c r="G30" s="593"/>
      <c r="H30" s="198"/>
      <c r="I30" s="315"/>
      <c r="J30" s="32"/>
    </row>
    <row r="31" spans="1:10" s="33" customFormat="1" ht="11.25" customHeight="1" thickTop="1" x14ac:dyDescent="0.2">
      <c r="A31" s="355">
        <f>A26+1</f>
        <v>45569</v>
      </c>
      <c r="B31" s="293"/>
      <c r="C31" s="261"/>
      <c r="D31" s="25"/>
      <c r="E31" s="506"/>
      <c r="F31" s="507"/>
      <c r="G31" s="508"/>
      <c r="H31" s="26"/>
      <c r="I31" s="313">
        <f>IF(B31&lt;&gt;"",0,IF(SUM(H31:H35)&gt;0.416666666666666,0.416666666666666,SUM(H31:H35)))</f>
        <v>0</v>
      </c>
      <c r="J31" s="32"/>
    </row>
    <row r="32" spans="1:10" s="33" customFormat="1" ht="11.25" customHeight="1" x14ac:dyDescent="0.2">
      <c r="A32" s="355"/>
      <c r="B32" s="293"/>
      <c r="C32" s="27"/>
      <c r="D32" s="25"/>
      <c r="E32" s="298"/>
      <c r="F32" s="299"/>
      <c r="G32" s="300"/>
      <c r="H32" s="26"/>
      <c r="I32" s="313"/>
      <c r="J32" s="32"/>
    </row>
    <row r="33" spans="1:10" s="33" customFormat="1" ht="11.25" customHeight="1" x14ac:dyDescent="0.2">
      <c r="A33" s="355"/>
      <c r="B33" s="293"/>
      <c r="C33" s="27"/>
      <c r="D33" s="25"/>
      <c r="E33" s="298"/>
      <c r="F33" s="299"/>
      <c r="G33" s="300"/>
      <c r="H33" s="26"/>
      <c r="I33" s="313"/>
      <c r="J33" s="32"/>
    </row>
    <row r="34" spans="1:10" s="33" customFormat="1" ht="11.25" customHeight="1" x14ac:dyDescent="0.2">
      <c r="A34" s="356"/>
      <c r="B34" s="293"/>
      <c r="C34" s="27"/>
      <c r="D34" s="28"/>
      <c r="E34" s="298"/>
      <c r="F34" s="299"/>
      <c r="G34" s="300"/>
      <c r="H34" s="26"/>
      <c r="I34" s="314"/>
      <c r="J34" s="32"/>
    </row>
    <row r="35" spans="1:10" s="33" customFormat="1" ht="11.25" customHeight="1" thickBot="1" x14ac:dyDescent="0.25">
      <c r="A35" s="357"/>
      <c r="B35" s="294"/>
      <c r="C35" s="29"/>
      <c r="D35" s="30"/>
      <c r="E35" s="301"/>
      <c r="F35" s="302"/>
      <c r="G35" s="303"/>
      <c r="H35" s="31"/>
      <c r="I35" s="315"/>
      <c r="J35" s="32"/>
    </row>
    <row r="36" spans="1:10" s="33" customFormat="1" ht="11.25" customHeight="1" thickTop="1" x14ac:dyDescent="0.2">
      <c r="A36" s="439">
        <f>A31+1</f>
        <v>45570</v>
      </c>
      <c r="B36" s="331"/>
      <c r="C36" s="279"/>
      <c r="D36" s="237"/>
      <c r="E36" s="600"/>
      <c r="F36" s="601"/>
      <c r="G36" s="602"/>
      <c r="H36" s="188"/>
      <c r="I36" s="313">
        <f>IF(B36&lt;&gt;"",0,IF(SUM(H36:H40)&gt;0.416666666666666,0.416666666666666,SUM(H36:H40)))</f>
        <v>0</v>
      </c>
      <c r="J36" s="32"/>
    </row>
    <row r="37" spans="1:10" s="33" customFormat="1" ht="11.25" customHeight="1" x14ac:dyDescent="0.2">
      <c r="A37" s="439"/>
      <c r="B37" s="331"/>
      <c r="C37" s="190"/>
      <c r="D37" s="237"/>
      <c r="E37" s="393"/>
      <c r="F37" s="394"/>
      <c r="G37" s="395"/>
      <c r="H37" s="188"/>
      <c r="I37" s="313"/>
      <c r="J37" s="32"/>
    </row>
    <row r="38" spans="1:10" s="33" customFormat="1" ht="11.25" customHeight="1" x14ac:dyDescent="0.2">
      <c r="A38" s="439"/>
      <c r="B38" s="331"/>
      <c r="C38" s="190"/>
      <c r="D38" s="237"/>
      <c r="E38" s="393"/>
      <c r="F38" s="394"/>
      <c r="G38" s="395"/>
      <c r="H38" s="188"/>
      <c r="I38" s="313"/>
      <c r="J38" s="32"/>
    </row>
    <row r="39" spans="1:10" s="33" customFormat="1" ht="11.25" customHeight="1" x14ac:dyDescent="0.2">
      <c r="A39" s="440"/>
      <c r="B39" s="331"/>
      <c r="C39" s="190"/>
      <c r="D39" s="189"/>
      <c r="E39" s="393"/>
      <c r="F39" s="394"/>
      <c r="G39" s="395"/>
      <c r="H39" s="188"/>
      <c r="I39" s="314"/>
      <c r="J39" s="32"/>
    </row>
    <row r="40" spans="1:10" s="33" customFormat="1" ht="11.25" customHeight="1" thickBot="1" x14ac:dyDescent="0.25">
      <c r="A40" s="441"/>
      <c r="B40" s="332"/>
      <c r="C40" s="243"/>
      <c r="D40" s="240"/>
      <c r="E40" s="406"/>
      <c r="F40" s="407"/>
      <c r="G40" s="408"/>
      <c r="H40" s="241"/>
      <c r="I40" s="315"/>
      <c r="J40" s="32"/>
    </row>
    <row r="41" spans="1:10" s="33" customFormat="1" ht="11.25" customHeight="1" thickTop="1" x14ac:dyDescent="0.2">
      <c r="A41" s="439">
        <f>A36+1</f>
        <v>45571</v>
      </c>
      <c r="B41" s="331"/>
      <c r="C41" s="279"/>
      <c r="D41" s="237"/>
      <c r="E41" s="600"/>
      <c r="F41" s="601"/>
      <c r="G41" s="602"/>
      <c r="H41" s="188"/>
      <c r="I41" s="313">
        <f>IF(B41&lt;&gt;"",0,IF(SUM(H41:H45)&gt;0.416666666666666,0.416666666666666,SUM(H41:H45)))</f>
        <v>0</v>
      </c>
      <c r="J41" s="32"/>
    </row>
    <row r="42" spans="1:10" s="33" customFormat="1" ht="11.25" customHeight="1" x14ac:dyDescent="0.2">
      <c r="A42" s="439"/>
      <c r="B42" s="331"/>
      <c r="C42" s="190"/>
      <c r="D42" s="237"/>
      <c r="E42" s="393"/>
      <c r="F42" s="394"/>
      <c r="G42" s="395"/>
      <c r="H42" s="188"/>
      <c r="I42" s="313"/>
      <c r="J42" s="32"/>
    </row>
    <row r="43" spans="1:10" s="33" customFormat="1" ht="11.25" customHeight="1" x14ac:dyDescent="0.2">
      <c r="A43" s="439"/>
      <c r="B43" s="331"/>
      <c r="C43" s="190"/>
      <c r="D43" s="237"/>
      <c r="E43" s="393"/>
      <c r="F43" s="394"/>
      <c r="G43" s="395"/>
      <c r="H43" s="188"/>
      <c r="I43" s="313"/>
      <c r="J43" s="32"/>
    </row>
    <row r="44" spans="1:10" s="33" customFormat="1" ht="11.25" customHeight="1" x14ac:dyDescent="0.2">
      <c r="A44" s="440"/>
      <c r="B44" s="331"/>
      <c r="C44" s="190"/>
      <c r="D44" s="189"/>
      <c r="E44" s="393"/>
      <c r="F44" s="394"/>
      <c r="G44" s="395"/>
      <c r="H44" s="188"/>
      <c r="I44" s="314"/>
      <c r="J44" s="32"/>
    </row>
    <row r="45" spans="1:10" s="33" customFormat="1" ht="11.25" customHeight="1" thickBot="1" x14ac:dyDescent="0.25">
      <c r="A45" s="441"/>
      <c r="B45" s="332"/>
      <c r="C45" s="243"/>
      <c r="D45" s="240"/>
      <c r="E45" s="406"/>
      <c r="F45" s="407"/>
      <c r="G45" s="408"/>
      <c r="H45" s="241"/>
      <c r="I45" s="315"/>
      <c r="J45" s="32"/>
    </row>
    <row r="46" spans="1:10" s="33" customFormat="1" ht="11.25" customHeight="1" thickTop="1" x14ac:dyDescent="0.2">
      <c r="A46" s="355">
        <f>A41+1</f>
        <v>45572</v>
      </c>
      <c r="B46" s="293"/>
      <c r="C46" s="268"/>
      <c r="D46" s="25"/>
      <c r="E46" s="506"/>
      <c r="F46" s="507"/>
      <c r="G46" s="508"/>
      <c r="H46" s="26"/>
      <c r="I46" s="313">
        <f>IF(B46&lt;&gt;"",0,IF(SUM(H46:H50)&gt;0.416666666666666,0.416666666666666,SUM(H46:H50)))</f>
        <v>0</v>
      </c>
      <c r="J46" s="32"/>
    </row>
    <row r="47" spans="1:10" s="33" customFormat="1" ht="11.25" customHeight="1" x14ac:dyDescent="0.2">
      <c r="A47" s="355"/>
      <c r="B47" s="293"/>
      <c r="C47" s="27"/>
      <c r="D47" s="25"/>
      <c r="E47" s="298"/>
      <c r="F47" s="299"/>
      <c r="G47" s="300"/>
      <c r="H47" s="26"/>
      <c r="I47" s="313"/>
      <c r="J47" s="32"/>
    </row>
    <row r="48" spans="1:10" s="33" customFormat="1" ht="11.25" customHeight="1" x14ac:dyDescent="0.2">
      <c r="A48" s="355"/>
      <c r="B48" s="293"/>
      <c r="C48" s="27"/>
      <c r="D48" s="25"/>
      <c r="E48" s="298"/>
      <c r="F48" s="299"/>
      <c r="G48" s="300"/>
      <c r="H48" s="26"/>
      <c r="I48" s="313"/>
      <c r="J48" s="32"/>
    </row>
    <row r="49" spans="1:10" s="33" customFormat="1" ht="11.25" customHeight="1" x14ac:dyDescent="0.2">
      <c r="A49" s="356"/>
      <c r="B49" s="293"/>
      <c r="C49" s="27"/>
      <c r="D49" s="28"/>
      <c r="E49" s="298"/>
      <c r="F49" s="299"/>
      <c r="G49" s="300"/>
      <c r="H49" s="26"/>
      <c r="I49" s="314"/>
      <c r="J49" s="32"/>
    </row>
    <row r="50" spans="1:10" s="33" customFormat="1" ht="11.25" customHeight="1" thickBot="1" x14ac:dyDescent="0.25">
      <c r="A50" s="357"/>
      <c r="B50" s="294"/>
      <c r="C50" s="29"/>
      <c r="D50" s="30"/>
      <c r="E50" s="301"/>
      <c r="F50" s="302"/>
      <c r="G50" s="303"/>
      <c r="H50" s="31"/>
      <c r="I50" s="315"/>
      <c r="J50" s="32"/>
    </row>
    <row r="51" spans="1:10" s="33" customFormat="1" ht="11.25" customHeight="1" thickTop="1" x14ac:dyDescent="0.2">
      <c r="A51" s="355">
        <f>A46+1</f>
        <v>45573</v>
      </c>
      <c r="B51" s="293"/>
      <c r="C51" s="268"/>
      <c r="D51" s="25"/>
      <c r="E51" s="506"/>
      <c r="F51" s="507"/>
      <c r="G51" s="508"/>
      <c r="H51" s="26"/>
      <c r="I51" s="313">
        <f>IF(B51&lt;&gt;"",0,IF(SUM(H51:H55)&gt;0.416666666666666,0.416666666666666,SUM(H51:H55)))</f>
        <v>0</v>
      </c>
      <c r="J51" s="32"/>
    </row>
    <row r="52" spans="1:10" s="33" customFormat="1" ht="11.25" customHeight="1" x14ac:dyDescent="0.2">
      <c r="A52" s="355"/>
      <c r="B52" s="293"/>
      <c r="C52" s="27"/>
      <c r="D52" s="25"/>
      <c r="E52" s="298"/>
      <c r="F52" s="299"/>
      <c r="G52" s="300"/>
      <c r="H52" s="26"/>
      <c r="I52" s="313"/>
      <c r="J52" s="32"/>
    </row>
    <row r="53" spans="1:10" s="33" customFormat="1" ht="11.25" customHeight="1" x14ac:dyDescent="0.2">
      <c r="A53" s="355"/>
      <c r="B53" s="293"/>
      <c r="C53" s="27"/>
      <c r="D53" s="25"/>
      <c r="E53" s="298"/>
      <c r="F53" s="299"/>
      <c r="G53" s="300"/>
      <c r="H53" s="26"/>
      <c r="I53" s="313"/>
      <c r="J53" s="32"/>
    </row>
    <row r="54" spans="1:10" s="33" customFormat="1" ht="11.25" customHeight="1" x14ac:dyDescent="0.2">
      <c r="A54" s="356"/>
      <c r="B54" s="293"/>
      <c r="C54" s="27"/>
      <c r="D54" s="28"/>
      <c r="E54" s="298"/>
      <c r="F54" s="299"/>
      <c r="G54" s="300"/>
      <c r="H54" s="26"/>
      <c r="I54" s="314"/>
      <c r="J54" s="32"/>
    </row>
    <row r="55" spans="1:10" s="33" customFormat="1" ht="11.25" customHeight="1" thickBot="1" x14ac:dyDescent="0.25">
      <c r="A55" s="357"/>
      <c r="B55" s="294"/>
      <c r="C55" s="29"/>
      <c r="D55" s="30"/>
      <c r="E55" s="301"/>
      <c r="F55" s="302"/>
      <c r="G55" s="303"/>
      <c r="H55" s="31"/>
      <c r="I55" s="315"/>
      <c r="J55" s="32"/>
    </row>
    <row r="56" spans="1:10" s="33" customFormat="1" ht="11.25" customHeight="1" thickTop="1" x14ac:dyDescent="0.2">
      <c r="A56" s="355">
        <f>A51+1</f>
        <v>45574</v>
      </c>
      <c r="B56" s="333"/>
      <c r="C56" s="261"/>
      <c r="D56" s="221"/>
      <c r="E56" s="640"/>
      <c r="F56" s="641"/>
      <c r="G56" s="642"/>
      <c r="H56" s="222"/>
      <c r="I56" s="459">
        <f>IF(B56&lt;&gt;"",0,IF(SUM(H56:H60)&gt;0.416666666666666,0.416666666666666,SUM(H56:H60)))</f>
        <v>0</v>
      </c>
      <c r="J56" s="32"/>
    </row>
    <row r="57" spans="1:10" s="33" customFormat="1" ht="11.25" customHeight="1" x14ac:dyDescent="0.2">
      <c r="A57" s="355"/>
      <c r="B57" s="333"/>
      <c r="C57" s="224"/>
      <c r="D57" s="221"/>
      <c r="E57" s="304"/>
      <c r="F57" s="305"/>
      <c r="G57" s="306"/>
      <c r="H57" s="222"/>
      <c r="I57" s="459"/>
      <c r="J57" s="32"/>
    </row>
    <row r="58" spans="1:10" s="33" customFormat="1" ht="11.25" customHeight="1" x14ac:dyDescent="0.2">
      <c r="A58" s="355"/>
      <c r="B58" s="333"/>
      <c r="C58" s="224"/>
      <c r="D58" s="221"/>
      <c r="E58" s="304"/>
      <c r="F58" s="305"/>
      <c r="G58" s="306"/>
      <c r="H58" s="222"/>
      <c r="I58" s="459"/>
      <c r="J58" s="32"/>
    </row>
    <row r="59" spans="1:10" s="33" customFormat="1" ht="11.25" customHeight="1" x14ac:dyDescent="0.2">
      <c r="A59" s="356"/>
      <c r="B59" s="333"/>
      <c r="C59" s="224"/>
      <c r="D59" s="225"/>
      <c r="E59" s="304"/>
      <c r="F59" s="305"/>
      <c r="G59" s="306"/>
      <c r="H59" s="222"/>
      <c r="I59" s="460"/>
      <c r="J59" s="32"/>
    </row>
    <row r="60" spans="1:10" s="33" customFormat="1" ht="11.25" customHeight="1" thickBot="1" x14ac:dyDescent="0.25">
      <c r="A60" s="357"/>
      <c r="B60" s="334"/>
      <c r="C60" s="226"/>
      <c r="D60" s="227"/>
      <c r="E60" s="374"/>
      <c r="F60" s="375"/>
      <c r="G60" s="376"/>
      <c r="H60" s="228"/>
      <c r="I60" s="461"/>
      <c r="J60" s="32"/>
    </row>
    <row r="61" spans="1:10" s="33" customFormat="1" ht="11.25" customHeight="1" thickTop="1" x14ac:dyDescent="0.2">
      <c r="A61" s="355">
        <f>A56+1</f>
        <v>45575</v>
      </c>
      <c r="B61" s="333"/>
      <c r="C61" s="261"/>
      <c r="D61" s="221"/>
      <c r="E61" s="640"/>
      <c r="F61" s="641"/>
      <c r="G61" s="642"/>
      <c r="H61" s="222"/>
      <c r="I61" s="459">
        <f>IF(B61&lt;&gt;"",0,IF(SUM(H61:H65)&gt;0.416666666666666,0.416666666666666,SUM(H61:H65)))</f>
        <v>0</v>
      </c>
      <c r="J61" s="32"/>
    </row>
    <row r="62" spans="1:10" s="33" customFormat="1" ht="11.25" customHeight="1" x14ac:dyDescent="0.2">
      <c r="A62" s="355"/>
      <c r="B62" s="333"/>
      <c r="C62" s="224"/>
      <c r="D62" s="221"/>
      <c r="E62" s="304"/>
      <c r="F62" s="305"/>
      <c r="G62" s="306"/>
      <c r="H62" s="222"/>
      <c r="I62" s="459"/>
      <c r="J62" s="32"/>
    </row>
    <row r="63" spans="1:10" s="33" customFormat="1" ht="11.25" customHeight="1" x14ac:dyDescent="0.2">
      <c r="A63" s="355"/>
      <c r="B63" s="333"/>
      <c r="C63" s="224"/>
      <c r="D63" s="221"/>
      <c r="E63" s="304"/>
      <c r="F63" s="305"/>
      <c r="G63" s="306"/>
      <c r="H63" s="222"/>
      <c r="I63" s="459"/>
      <c r="J63" s="32"/>
    </row>
    <row r="64" spans="1:10" s="33" customFormat="1" ht="11.25" customHeight="1" x14ac:dyDescent="0.2">
      <c r="A64" s="356"/>
      <c r="B64" s="333"/>
      <c r="C64" s="224"/>
      <c r="D64" s="225"/>
      <c r="E64" s="304"/>
      <c r="F64" s="305"/>
      <c r="G64" s="306"/>
      <c r="H64" s="222"/>
      <c r="I64" s="460"/>
      <c r="J64" s="32"/>
    </row>
    <row r="65" spans="1:10" s="33" customFormat="1" ht="11.25" customHeight="1" thickBot="1" x14ac:dyDescent="0.25">
      <c r="A65" s="357"/>
      <c r="B65" s="334"/>
      <c r="C65" s="226"/>
      <c r="D65" s="227"/>
      <c r="E65" s="374"/>
      <c r="F65" s="375"/>
      <c r="G65" s="376"/>
      <c r="H65" s="228"/>
      <c r="I65" s="461"/>
      <c r="J65" s="32"/>
    </row>
    <row r="66" spans="1:10" s="33" customFormat="1" ht="11.25" customHeight="1" thickTop="1" x14ac:dyDescent="0.2">
      <c r="A66" s="355">
        <f>A61+1</f>
        <v>45576</v>
      </c>
      <c r="B66" s="293"/>
      <c r="C66" s="261"/>
      <c r="D66" s="25"/>
      <c r="E66" s="506"/>
      <c r="F66" s="507"/>
      <c r="G66" s="508"/>
      <c r="H66" s="26"/>
      <c r="I66" s="313">
        <f>IF(B66&lt;&gt;"",0,IF(SUM(H66:H70)&gt;0.416666666666666,0.416666666666666,SUM(H66:H70)))</f>
        <v>0</v>
      </c>
      <c r="J66" s="32"/>
    </row>
    <row r="67" spans="1:10" s="33" customFormat="1" ht="11.25" customHeight="1" x14ac:dyDescent="0.2">
      <c r="A67" s="355"/>
      <c r="B67" s="293"/>
      <c r="C67" s="27"/>
      <c r="D67" s="25"/>
      <c r="E67" s="298"/>
      <c r="F67" s="299"/>
      <c r="G67" s="300"/>
      <c r="H67" s="26"/>
      <c r="I67" s="313"/>
      <c r="J67" s="32"/>
    </row>
    <row r="68" spans="1:10" s="33" customFormat="1" ht="11.25" customHeight="1" x14ac:dyDescent="0.2">
      <c r="A68" s="355"/>
      <c r="B68" s="293"/>
      <c r="C68" s="27"/>
      <c r="D68" s="25"/>
      <c r="E68" s="298"/>
      <c r="F68" s="299"/>
      <c r="G68" s="300"/>
      <c r="H68" s="26"/>
      <c r="I68" s="313"/>
      <c r="J68" s="32"/>
    </row>
    <row r="69" spans="1:10" s="33" customFormat="1" ht="11.25" customHeight="1" x14ac:dyDescent="0.2">
      <c r="A69" s="356"/>
      <c r="B69" s="293"/>
      <c r="C69" s="27"/>
      <c r="D69" s="28"/>
      <c r="E69" s="298"/>
      <c r="F69" s="299"/>
      <c r="G69" s="300"/>
      <c r="H69" s="26"/>
      <c r="I69" s="314"/>
      <c r="J69" s="32"/>
    </row>
    <row r="70" spans="1:10" s="33" customFormat="1" ht="11.25" customHeight="1" thickBot="1" x14ac:dyDescent="0.25">
      <c r="A70" s="357"/>
      <c r="B70" s="294"/>
      <c r="C70" s="29"/>
      <c r="D70" s="30"/>
      <c r="E70" s="301"/>
      <c r="F70" s="302"/>
      <c r="G70" s="303"/>
      <c r="H70" s="31"/>
      <c r="I70" s="315"/>
      <c r="J70" s="32"/>
    </row>
    <row r="71" spans="1:10" s="33" customFormat="1" ht="11.25" customHeight="1" thickTop="1" x14ac:dyDescent="0.2">
      <c r="A71" s="439">
        <f>A66+1</f>
        <v>45577</v>
      </c>
      <c r="B71" s="331"/>
      <c r="C71" s="279"/>
      <c r="D71" s="237"/>
      <c r="E71" s="600"/>
      <c r="F71" s="601"/>
      <c r="G71" s="602"/>
      <c r="H71" s="188"/>
      <c r="I71" s="313">
        <f>IF(B71&lt;&gt;"",0,IF(SUM(H71:H75)&gt;0.416666666666666,0.416666666666666,SUM(H71:H75)))</f>
        <v>0</v>
      </c>
      <c r="J71" s="32"/>
    </row>
    <row r="72" spans="1:10" s="33" customFormat="1" ht="11.25" customHeight="1" x14ac:dyDescent="0.2">
      <c r="A72" s="439"/>
      <c r="B72" s="331"/>
      <c r="C72" s="190"/>
      <c r="D72" s="237"/>
      <c r="E72" s="393"/>
      <c r="F72" s="394"/>
      <c r="G72" s="395"/>
      <c r="H72" s="188"/>
      <c r="I72" s="313"/>
      <c r="J72" s="32"/>
    </row>
    <row r="73" spans="1:10" s="33" customFormat="1" ht="11.25" customHeight="1" x14ac:dyDescent="0.2">
      <c r="A73" s="439"/>
      <c r="B73" s="331"/>
      <c r="C73" s="190"/>
      <c r="D73" s="237"/>
      <c r="E73" s="393"/>
      <c r="F73" s="394"/>
      <c r="G73" s="395"/>
      <c r="H73" s="188"/>
      <c r="I73" s="313"/>
      <c r="J73" s="32"/>
    </row>
    <row r="74" spans="1:10" s="33" customFormat="1" ht="11.25" customHeight="1" x14ac:dyDescent="0.2">
      <c r="A74" s="440"/>
      <c r="B74" s="331"/>
      <c r="C74" s="190"/>
      <c r="D74" s="189"/>
      <c r="E74" s="393"/>
      <c r="F74" s="394"/>
      <c r="G74" s="395"/>
      <c r="H74" s="188"/>
      <c r="I74" s="314"/>
      <c r="J74" s="32"/>
    </row>
    <row r="75" spans="1:10" s="33" customFormat="1" ht="11.25" customHeight="1" thickBot="1" x14ac:dyDescent="0.25">
      <c r="A75" s="441"/>
      <c r="B75" s="332"/>
      <c r="C75" s="243"/>
      <c r="D75" s="240"/>
      <c r="E75" s="406"/>
      <c r="F75" s="407"/>
      <c r="G75" s="408"/>
      <c r="H75" s="241"/>
      <c r="I75" s="315"/>
      <c r="J75" s="32"/>
    </row>
    <row r="76" spans="1:10" s="33" customFormat="1" ht="11.25" customHeight="1" thickTop="1" x14ac:dyDescent="0.2">
      <c r="A76" s="439">
        <f>A71+1</f>
        <v>45578</v>
      </c>
      <c r="B76" s="331"/>
      <c r="C76" s="279"/>
      <c r="D76" s="237"/>
      <c r="E76" s="600"/>
      <c r="F76" s="601"/>
      <c r="G76" s="602"/>
      <c r="H76" s="188"/>
      <c r="I76" s="313">
        <f>IF(B76&lt;&gt;"",0,IF(SUM(H76:H80)&gt;0.416666666666666,0.416666666666666,SUM(H76:H80)))</f>
        <v>0</v>
      </c>
      <c r="J76" s="32"/>
    </row>
    <row r="77" spans="1:10" s="33" customFormat="1" ht="11.25" customHeight="1" x14ac:dyDescent="0.2">
      <c r="A77" s="439"/>
      <c r="B77" s="331"/>
      <c r="C77" s="190"/>
      <c r="D77" s="237"/>
      <c r="E77" s="393"/>
      <c r="F77" s="394"/>
      <c r="G77" s="395"/>
      <c r="H77" s="188"/>
      <c r="I77" s="313"/>
      <c r="J77" s="32"/>
    </row>
    <row r="78" spans="1:10" s="33" customFormat="1" ht="11.25" customHeight="1" x14ac:dyDescent="0.2">
      <c r="A78" s="439"/>
      <c r="B78" s="331"/>
      <c r="C78" s="190"/>
      <c r="D78" s="237"/>
      <c r="E78" s="393"/>
      <c r="F78" s="394"/>
      <c r="G78" s="395"/>
      <c r="H78" s="188"/>
      <c r="I78" s="313"/>
      <c r="J78" s="32"/>
    </row>
    <row r="79" spans="1:10" s="33" customFormat="1" ht="11.25" customHeight="1" x14ac:dyDescent="0.2">
      <c r="A79" s="440"/>
      <c r="B79" s="331"/>
      <c r="C79" s="190"/>
      <c r="D79" s="189"/>
      <c r="E79" s="393"/>
      <c r="F79" s="394"/>
      <c r="G79" s="395"/>
      <c r="H79" s="188"/>
      <c r="I79" s="314"/>
      <c r="J79" s="32"/>
    </row>
    <row r="80" spans="1:10" s="33" customFormat="1" ht="11.25" customHeight="1" thickBot="1" x14ac:dyDescent="0.25">
      <c r="A80" s="441"/>
      <c r="B80" s="332"/>
      <c r="C80" s="243"/>
      <c r="D80" s="240"/>
      <c r="E80" s="406"/>
      <c r="F80" s="407"/>
      <c r="G80" s="408"/>
      <c r="H80" s="241"/>
      <c r="I80" s="315"/>
      <c r="J80" s="37"/>
    </row>
    <row r="81" spans="1:10" s="33" customFormat="1" ht="11.25" customHeight="1" thickTop="1" x14ac:dyDescent="0.2">
      <c r="A81" s="355">
        <f>A76+1</f>
        <v>45579</v>
      </c>
      <c r="B81" s="293"/>
      <c r="C81" s="268"/>
      <c r="D81" s="25"/>
      <c r="E81" s="506"/>
      <c r="F81" s="507"/>
      <c r="G81" s="508"/>
      <c r="H81" s="26"/>
      <c r="I81" s="313">
        <f>IF(B81&lt;&gt;"",0,IF(SUM(H81:H85)&gt;0.416666666666666,0.416666666666666,SUM(H81:H85)))</f>
        <v>0</v>
      </c>
      <c r="J81" s="37"/>
    </row>
    <row r="82" spans="1:10" s="33" customFormat="1" ht="11.25" customHeight="1" x14ac:dyDescent="0.2">
      <c r="A82" s="355"/>
      <c r="B82" s="293"/>
      <c r="C82" s="27"/>
      <c r="D82" s="25"/>
      <c r="E82" s="298"/>
      <c r="F82" s="299"/>
      <c r="G82" s="300"/>
      <c r="H82" s="26"/>
      <c r="I82" s="313"/>
      <c r="J82" s="37"/>
    </row>
    <row r="83" spans="1:10" s="33" customFormat="1" ht="11.25" customHeight="1" x14ac:dyDescent="0.2">
      <c r="A83" s="355"/>
      <c r="B83" s="293"/>
      <c r="C83" s="27"/>
      <c r="D83" s="25"/>
      <c r="E83" s="298"/>
      <c r="F83" s="299"/>
      <c r="G83" s="300"/>
      <c r="H83" s="26"/>
      <c r="I83" s="313"/>
      <c r="J83" s="37"/>
    </row>
    <row r="84" spans="1:10" s="33" customFormat="1" ht="11.25" customHeight="1" x14ac:dyDescent="0.2">
      <c r="A84" s="356"/>
      <c r="B84" s="293"/>
      <c r="C84" s="27"/>
      <c r="D84" s="28"/>
      <c r="E84" s="298"/>
      <c r="F84" s="299"/>
      <c r="G84" s="300"/>
      <c r="H84" s="26"/>
      <c r="I84" s="314"/>
      <c r="J84" s="37"/>
    </row>
    <row r="85" spans="1:10" s="33" customFormat="1" ht="11.25" customHeight="1" thickBot="1" x14ac:dyDescent="0.25">
      <c r="A85" s="357"/>
      <c r="B85" s="294"/>
      <c r="C85" s="29"/>
      <c r="D85" s="30"/>
      <c r="E85" s="301"/>
      <c r="F85" s="302"/>
      <c r="G85" s="303"/>
      <c r="H85" s="31"/>
      <c r="I85" s="315"/>
      <c r="J85" s="37"/>
    </row>
    <row r="86" spans="1:10" s="33" customFormat="1" ht="11.25" customHeight="1" thickTop="1" x14ac:dyDescent="0.2">
      <c r="A86" s="355">
        <f>A81+1</f>
        <v>45580</v>
      </c>
      <c r="B86" s="293"/>
      <c r="C86" s="268"/>
      <c r="D86" s="25"/>
      <c r="E86" s="506"/>
      <c r="F86" s="507"/>
      <c r="G86" s="508"/>
      <c r="H86" s="26"/>
      <c r="I86" s="313">
        <f>IF(B86&lt;&gt;"",0,IF(SUM(H86:H90)&gt;0.416666666666666,0.416666666666666,SUM(H86:H90)))</f>
        <v>0</v>
      </c>
      <c r="J86" s="37"/>
    </row>
    <row r="87" spans="1:10" s="33" customFormat="1" ht="11.25" customHeight="1" x14ac:dyDescent="0.2">
      <c r="A87" s="355"/>
      <c r="B87" s="293"/>
      <c r="C87" s="27"/>
      <c r="D87" s="25"/>
      <c r="E87" s="298"/>
      <c r="F87" s="299"/>
      <c r="G87" s="300"/>
      <c r="H87" s="26"/>
      <c r="I87" s="313"/>
      <c r="J87" s="37"/>
    </row>
    <row r="88" spans="1:10" s="33" customFormat="1" ht="11.25" customHeight="1" x14ac:dyDescent="0.2">
      <c r="A88" s="355"/>
      <c r="B88" s="293"/>
      <c r="C88" s="27"/>
      <c r="D88" s="25"/>
      <c r="E88" s="298"/>
      <c r="F88" s="299"/>
      <c r="G88" s="300"/>
      <c r="H88" s="26"/>
      <c r="I88" s="313"/>
      <c r="J88" s="37"/>
    </row>
    <row r="89" spans="1:10" s="33" customFormat="1" ht="11.25" customHeight="1" x14ac:dyDescent="0.2">
      <c r="A89" s="356"/>
      <c r="B89" s="293"/>
      <c r="C89" s="27"/>
      <c r="D89" s="28"/>
      <c r="E89" s="298"/>
      <c r="F89" s="299"/>
      <c r="G89" s="300"/>
      <c r="H89" s="26"/>
      <c r="I89" s="314"/>
      <c r="J89" s="37"/>
    </row>
    <row r="90" spans="1:10" s="33" customFormat="1" ht="11.25" customHeight="1" thickBot="1" x14ac:dyDescent="0.25">
      <c r="A90" s="357"/>
      <c r="B90" s="294"/>
      <c r="C90" s="29"/>
      <c r="D90" s="30"/>
      <c r="E90" s="301"/>
      <c r="F90" s="302"/>
      <c r="G90" s="303"/>
      <c r="H90" s="31"/>
      <c r="I90" s="315"/>
      <c r="J90" s="37"/>
    </row>
    <row r="91" spans="1:10" s="33" customFormat="1" ht="11.25" customHeight="1" thickTop="1" x14ac:dyDescent="0.2">
      <c r="A91" s="355">
        <f>A86+1</f>
        <v>45581</v>
      </c>
      <c r="B91" s="333"/>
      <c r="C91" s="261"/>
      <c r="D91" s="221"/>
      <c r="E91" s="640"/>
      <c r="F91" s="641"/>
      <c r="G91" s="642"/>
      <c r="H91" s="222"/>
      <c r="I91" s="459">
        <f>IF(B91&lt;&gt;"",0,IF(SUM(H91:H95)&gt;0.416666666666666,0.416666666666666,SUM(H91:H95)))</f>
        <v>0</v>
      </c>
      <c r="J91" s="37"/>
    </row>
    <row r="92" spans="1:10" s="33" customFormat="1" ht="11.25" customHeight="1" x14ac:dyDescent="0.2">
      <c r="A92" s="355"/>
      <c r="B92" s="333"/>
      <c r="C92" s="224"/>
      <c r="D92" s="221"/>
      <c r="E92" s="304"/>
      <c r="F92" s="305"/>
      <c r="G92" s="306"/>
      <c r="H92" s="222"/>
      <c r="I92" s="459"/>
      <c r="J92" s="37"/>
    </row>
    <row r="93" spans="1:10" s="33" customFormat="1" ht="11.25" customHeight="1" x14ac:dyDescent="0.2">
      <c r="A93" s="355"/>
      <c r="B93" s="333"/>
      <c r="C93" s="224"/>
      <c r="D93" s="221"/>
      <c r="E93" s="304"/>
      <c r="F93" s="305"/>
      <c r="G93" s="306"/>
      <c r="H93" s="222"/>
      <c r="I93" s="459"/>
      <c r="J93" s="37"/>
    </row>
    <row r="94" spans="1:10" s="33" customFormat="1" ht="11.25" customHeight="1" x14ac:dyDescent="0.2">
      <c r="A94" s="356"/>
      <c r="B94" s="333"/>
      <c r="C94" s="224"/>
      <c r="D94" s="225"/>
      <c r="E94" s="304"/>
      <c r="F94" s="305"/>
      <c r="G94" s="306"/>
      <c r="H94" s="222"/>
      <c r="I94" s="460"/>
      <c r="J94" s="37"/>
    </row>
    <row r="95" spans="1:10" s="33" customFormat="1" ht="11.25" customHeight="1" thickBot="1" x14ac:dyDescent="0.25">
      <c r="A95" s="357"/>
      <c r="B95" s="334"/>
      <c r="C95" s="226"/>
      <c r="D95" s="227"/>
      <c r="E95" s="374"/>
      <c r="F95" s="375"/>
      <c r="G95" s="376"/>
      <c r="H95" s="228"/>
      <c r="I95" s="461"/>
      <c r="J95" s="37"/>
    </row>
    <row r="96" spans="1:10" s="33" customFormat="1" ht="11.25" customHeight="1" thickTop="1" x14ac:dyDescent="0.2">
      <c r="A96" s="355">
        <f>A91+1</f>
        <v>45582</v>
      </c>
      <c r="B96" s="333"/>
      <c r="C96" s="261"/>
      <c r="D96" s="221"/>
      <c r="E96" s="640"/>
      <c r="F96" s="641"/>
      <c r="G96" s="642"/>
      <c r="H96" s="222"/>
      <c r="I96" s="459">
        <f>IF(B96&lt;&gt;"",0,IF(SUM(H96:H100)&gt;0.416666666666666,0.416666666666666,SUM(H96:H100)))</f>
        <v>0</v>
      </c>
      <c r="J96" s="37"/>
    </row>
    <row r="97" spans="1:10" s="33" customFormat="1" ht="11.25" customHeight="1" x14ac:dyDescent="0.2">
      <c r="A97" s="355"/>
      <c r="B97" s="333"/>
      <c r="C97" s="224"/>
      <c r="D97" s="221"/>
      <c r="E97" s="304"/>
      <c r="F97" s="305"/>
      <c r="G97" s="306"/>
      <c r="H97" s="222"/>
      <c r="I97" s="459"/>
      <c r="J97" s="37"/>
    </row>
    <row r="98" spans="1:10" s="33" customFormat="1" ht="11.25" customHeight="1" x14ac:dyDescent="0.2">
      <c r="A98" s="355"/>
      <c r="B98" s="333"/>
      <c r="C98" s="224"/>
      <c r="D98" s="221"/>
      <c r="E98" s="304"/>
      <c r="F98" s="305"/>
      <c r="G98" s="306"/>
      <c r="H98" s="222"/>
      <c r="I98" s="459"/>
      <c r="J98" s="37"/>
    </row>
    <row r="99" spans="1:10" s="33" customFormat="1" ht="11.25" customHeight="1" x14ac:dyDescent="0.2">
      <c r="A99" s="356"/>
      <c r="B99" s="333"/>
      <c r="C99" s="224"/>
      <c r="D99" s="225"/>
      <c r="E99" s="304"/>
      <c r="F99" s="305"/>
      <c r="G99" s="306"/>
      <c r="H99" s="222"/>
      <c r="I99" s="460"/>
      <c r="J99" s="37"/>
    </row>
    <row r="100" spans="1:10" s="33" customFormat="1" ht="11.25" customHeight="1" thickBot="1" x14ac:dyDescent="0.25">
      <c r="A100" s="357"/>
      <c r="B100" s="334"/>
      <c r="C100" s="226"/>
      <c r="D100" s="227"/>
      <c r="E100" s="374"/>
      <c r="F100" s="375"/>
      <c r="G100" s="376"/>
      <c r="H100" s="228"/>
      <c r="I100" s="461"/>
      <c r="J100" s="37"/>
    </row>
    <row r="101" spans="1:10" s="33" customFormat="1" ht="11.25" customHeight="1" thickTop="1" x14ac:dyDescent="0.2">
      <c r="A101" s="355">
        <f>A96+1</f>
        <v>45583</v>
      </c>
      <c r="B101" s="293"/>
      <c r="C101" s="261"/>
      <c r="D101" s="25"/>
      <c r="E101" s="506"/>
      <c r="F101" s="507"/>
      <c r="G101" s="508"/>
      <c r="H101" s="26"/>
      <c r="I101" s="313">
        <f>IF(B101&lt;&gt;"",0,IF(SUM(H101:H105)&gt;0.416666666666666,0.416666666666666,SUM(H101:H105)))</f>
        <v>0</v>
      </c>
      <c r="J101" s="37"/>
    </row>
    <row r="102" spans="1:10" s="33" customFormat="1" ht="11.25" customHeight="1" x14ac:dyDescent="0.2">
      <c r="A102" s="355"/>
      <c r="B102" s="293"/>
      <c r="C102" s="27"/>
      <c r="D102" s="25"/>
      <c r="E102" s="298"/>
      <c r="F102" s="299"/>
      <c r="G102" s="300"/>
      <c r="H102" s="26"/>
      <c r="I102" s="313"/>
      <c r="J102" s="37"/>
    </row>
    <row r="103" spans="1:10" s="33" customFormat="1" ht="11.25" customHeight="1" x14ac:dyDescent="0.2">
      <c r="A103" s="355"/>
      <c r="B103" s="293"/>
      <c r="C103" s="27"/>
      <c r="D103" s="25"/>
      <c r="E103" s="298"/>
      <c r="F103" s="299"/>
      <c r="G103" s="300"/>
      <c r="H103" s="26"/>
      <c r="I103" s="313"/>
      <c r="J103" s="37"/>
    </row>
    <row r="104" spans="1:10" s="33" customFormat="1" ht="11.25" customHeight="1" x14ac:dyDescent="0.2">
      <c r="A104" s="356"/>
      <c r="B104" s="293"/>
      <c r="C104" s="27"/>
      <c r="D104" s="28"/>
      <c r="E104" s="298"/>
      <c r="F104" s="299"/>
      <c r="G104" s="300"/>
      <c r="H104" s="26"/>
      <c r="I104" s="314"/>
      <c r="J104" s="37"/>
    </row>
    <row r="105" spans="1:10" s="33" customFormat="1" ht="11.25" customHeight="1" thickBot="1" x14ac:dyDescent="0.25">
      <c r="A105" s="357"/>
      <c r="B105" s="294"/>
      <c r="C105" s="29"/>
      <c r="D105" s="30"/>
      <c r="E105" s="301"/>
      <c r="F105" s="302"/>
      <c r="G105" s="303"/>
      <c r="H105" s="31"/>
      <c r="I105" s="315"/>
      <c r="J105" s="37"/>
    </row>
    <row r="106" spans="1:10" s="33" customFormat="1" ht="11.25" customHeight="1" thickTop="1" x14ac:dyDescent="0.2">
      <c r="A106" s="439">
        <f>A101+1</f>
        <v>45584</v>
      </c>
      <c r="B106" s="331"/>
      <c r="C106" s="279"/>
      <c r="D106" s="237"/>
      <c r="E106" s="600"/>
      <c r="F106" s="601"/>
      <c r="G106" s="602"/>
      <c r="H106" s="188"/>
      <c r="I106" s="313">
        <f>IF(B106&lt;&gt;"",0,IF(SUM(H106:H110)&gt;0.416666666666666,0.416666666666666,SUM(H106:H110)))</f>
        <v>0</v>
      </c>
      <c r="J106" s="37"/>
    </row>
    <row r="107" spans="1:10" s="33" customFormat="1" ht="11.25" customHeight="1" x14ac:dyDescent="0.2">
      <c r="A107" s="439"/>
      <c r="B107" s="331"/>
      <c r="C107" s="190"/>
      <c r="D107" s="237"/>
      <c r="E107" s="393"/>
      <c r="F107" s="394"/>
      <c r="G107" s="395"/>
      <c r="H107" s="188"/>
      <c r="I107" s="313"/>
      <c r="J107" s="32"/>
    </row>
    <row r="108" spans="1:10" s="33" customFormat="1" ht="11.25" customHeight="1" x14ac:dyDescent="0.2">
      <c r="A108" s="439"/>
      <c r="B108" s="331"/>
      <c r="C108" s="190"/>
      <c r="D108" s="237"/>
      <c r="E108" s="393"/>
      <c r="F108" s="394"/>
      <c r="G108" s="395"/>
      <c r="H108" s="188"/>
      <c r="I108" s="313"/>
      <c r="J108" s="32"/>
    </row>
    <row r="109" spans="1:10" s="33" customFormat="1" ht="11.25" customHeight="1" x14ac:dyDescent="0.2">
      <c r="A109" s="440"/>
      <c r="B109" s="331"/>
      <c r="C109" s="190"/>
      <c r="D109" s="189"/>
      <c r="E109" s="393"/>
      <c r="F109" s="394"/>
      <c r="G109" s="395"/>
      <c r="H109" s="188"/>
      <c r="I109" s="314"/>
      <c r="J109" s="32"/>
    </row>
    <row r="110" spans="1:10" s="33" customFormat="1" ht="11.25" customHeight="1" thickBot="1" x14ac:dyDescent="0.25">
      <c r="A110" s="441"/>
      <c r="B110" s="332"/>
      <c r="C110" s="243"/>
      <c r="D110" s="240"/>
      <c r="E110" s="406"/>
      <c r="F110" s="407"/>
      <c r="G110" s="408"/>
      <c r="H110" s="241"/>
      <c r="I110" s="315"/>
      <c r="J110" s="32"/>
    </row>
    <row r="111" spans="1:10" s="33" customFormat="1" ht="11.25" customHeight="1" thickTop="1" x14ac:dyDescent="0.2">
      <c r="A111" s="439">
        <f>A106+1</f>
        <v>45585</v>
      </c>
      <c r="B111" s="331"/>
      <c r="C111" s="279"/>
      <c r="D111" s="237"/>
      <c r="E111" s="600"/>
      <c r="F111" s="601"/>
      <c r="G111" s="602"/>
      <c r="H111" s="188"/>
      <c r="I111" s="313">
        <f>IF(B111&lt;&gt;"",0,IF(SUM(H111:H115)&gt;0.416666666666666,0.416666666666666,SUM(H111:H115)))</f>
        <v>0</v>
      </c>
      <c r="J111" s="32"/>
    </row>
    <row r="112" spans="1:10" s="33" customFormat="1" ht="11.25" customHeight="1" x14ac:dyDescent="0.2">
      <c r="A112" s="439"/>
      <c r="B112" s="331"/>
      <c r="C112" s="190"/>
      <c r="D112" s="237"/>
      <c r="E112" s="393"/>
      <c r="F112" s="394"/>
      <c r="G112" s="395"/>
      <c r="H112" s="188"/>
      <c r="I112" s="313"/>
      <c r="J112" s="32"/>
    </row>
    <row r="113" spans="1:10" s="33" customFormat="1" ht="11.25" customHeight="1" x14ac:dyDescent="0.2">
      <c r="A113" s="439"/>
      <c r="B113" s="331"/>
      <c r="C113" s="190"/>
      <c r="D113" s="237"/>
      <c r="E113" s="393"/>
      <c r="F113" s="394"/>
      <c r="G113" s="395"/>
      <c r="H113" s="188"/>
      <c r="I113" s="313"/>
      <c r="J113" s="32"/>
    </row>
    <row r="114" spans="1:10" s="33" customFormat="1" ht="11.25" customHeight="1" x14ac:dyDescent="0.2">
      <c r="A114" s="440"/>
      <c r="B114" s="331"/>
      <c r="C114" s="190"/>
      <c r="D114" s="189"/>
      <c r="E114" s="393"/>
      <c r="F114" s="394"/>
      <c r="G114" s="395"/>
      <c r="H114" s="188"/>
      <c r="I114" s="314"/>
      <c r="J114" s="32"/>
    </row>
    <row r="115" spans="1:10" s="33" customFormat="1" ht="11.25" customHeight="1" thickBot="1" x14ac:dyDescent="0.25">
      <c r="A115" s="441"/>
      <c r="B115" s="332"/>
      <c r="C115" s="243"/>
      <c r="D115" s="240"/>
      <c r="E115" s="406"/>
      <c r="F115" s="407"/>
      <c r="G115" s="408"/>
      <c r="H115" s="241"/>
      <c r="I115" s="315"/>
      <c r="J115" s="32"/>
    </row>
    <row r="116" spans="1:10" s="33" customFormat="1" ht="11.25" customHeight="1" thickTop="1" x14ac:dyDescent="0.2">
      <c r="A116" s="355">
        <f>A111+1</f>
        <v>45586</v>
      </c>
      <c r="B116" s="293"/>
      <c r="C116" s="268"/>
      <c r="D116" s="25"/>
      <c r="E116" s="506"/>
      <c r="F116" s="507"/>
      <c r="G116" s="508"/>
      <c r="H116" s="26"/>
      <c r="I116" s="313">
        <f>IF(B116&lt;&gt;"",0,IF(SUM(H116:H120)&gt;0.416666666666666,0.416666666666666,SUM(H116:H120)))</f>
        <v>0</v>
      </c>
      <c r="J116" s="32"/>
    </row>
    <row r="117" spans="1:10" s="33" customFormat="1" ht="11.25" customHeight="1" x14ac:dyDescent="0.2">
      <c r="A117" s="355"/>
      <c r="B117" s="293"/>
      <c r="C117" s="27"/>
      <c r="D117" s="25"/>
      <c r="E117" s="298"/>
      <c r="F117" s="299"/>
      <c r="G117" s="300"/>
      <c r="H117" s="26"/>
      <c r="I117" s="313"/>
      <c r="J117" s="32"/>
    </row>
    <row r="118" spans="1:10" s="33" customFormat="1" ht="11.25" customHeight="1" x14ac:dyDescent="0.2">
      <c r="A118" s="355"/>
      <c r="B118" s="293"/>
      <c r="C118" s="27"/>
      <c r="D118" s="25"/>
      <c r="E118" s="298"/>
      <c r="F118" s="299"/>
      <c r="G118" s="300"/>
      <c r="H118" s="26"/>
      <c r="I118" s="313"/>
      <c r="J118" s="32"/>
    </row>
    <row r="119" spans="1:10" s="33" customFormat="1" ht="11.25" customHeight="1" x14ac:dyDescent="0.2">
      <c r="A119" s="356"/>
      <c r="B119" s="293"/>
      <c r="C119" s="27"/>
      <c r="D119" s="28"/>
      <c r="E119" s="298"/>
      <c r="F119" s="299"/>
      <c r="G119" s="300"/>
      <c r="H119" s="26"/>
      <c r="I119" s="314"/>
      <c r="J119" s="32"/>
    </row>
    <row r="120" spans="1:10" s="33" customFormat="1" ht="11.25" customHeight="1" thickBot="1" x14ac:dyDescent="0.25">
      <c r="A120" s="357"/>
      <c r="B120" s="294"/>
      <c r="C120" s="29"/>
      <c r="D120" s="30"/>
      <c r="E120" s="301"/>
      <c r="F120" s="302"/>
      <c r="G120" s="303"/>
      <c r="H120" s="31"/>
      <c r="I120" s="315"/>
      <c r="J120" s="32"/>
    </row>
    <row r="121" spans="1:10" s="33" customFormat="1" ht="11.25" customHeight="1" thickTop="1" x14ac:dyDescent="0.2">
      <c r="A121" s="355">
        <f>A116+1</f>
        <v>45587</v>
      </c>
      <c r="B121" s="293"/>
      <c r="C121" s="268"/>
      <c r="D121" s="25"/>
      <c r="E121" s="506"/>
      <c r="F121" s="507"/>
      <c r="G121" s="508"/>
      <c r="H121" s="26"/>
      <c r="I121" s="313">
        <f>IF(B121&lt;&gt;"",0,IF(SUM(H121:H125)&gt;0.416666666666666,0.416666666666666,SUM(H121:H125)))</f>
        <v>0</v>
      </c>
      <c r="J121" s="32"/>
    </row>
    <row r="122" spans="1:10" s="33" customFormat="1" ht="11.25" customHeight="1" x14ac:dyDescent="0.2">
      <c r="A122" s="355"/>
      <c r="B122" s="293"/>
      <c r="C122" s="27"/>
      <c r="D122" s="25"/>
      <c r="E122" s="298"/>
      <c r="F122" s="299"/>
      <c r="G122" s="300"/>
      <c r="H122" s="26"/>
      <c r="I122" s="313"/>
      <c r="J122" s="32"/>
    </row>
    <row r="123" spans="1:10" s="33" customFormat="1" ht="11.25" customHeight="1" x14ac:dyDescent="0.2">
      <c r="A123" s="355"/>
      <c r="B123" s="293"/>
      <c r="C123" s="27"/>
      <c r="D123" s="25"/>
      <c r="E123" s="298"/>
      <c r="F123" s="299"/>
      <c r="G123" s="300"/>
      <c r="H123" s="26"/>
      <c r="I123" s="313"/>
      <c r="J123" s="32"/>
    </row>
    <row r="124" spans="1:10" s="33" customFormat="1" ht="11.25" customHeight="1" x14ac:dyDescent="0.2">
      <c r="A124" s="356"/>
      <c r="B124" s="293"/>
      <c r="C124" s="27"/>
      <c r="D124" s="28"/>
      <c r="E124" s="298"/>
      <c r="F124" s="299"/>
      <c r="G124" s="300"/>
      <c r="H124" s="26"/>
      <c r="I124" s="314"/>
      <c r="J124" s="32"/>
    </row>
    <row r="125" spans="1:10" s="33" customFormat="1" ht="11.25" customHeight="1" thickBot="1" x14ac:dyDescent="0.25">
      <c r="A125" s="357"/>
      <c r="B125" s="294"/>
      <c r="C125" s="29"/>
      <c r="D125" s="30"/>
      <c r="E125" s="301"/>
      <c r="F125" s="302"/>
      <c r="G125" s="303"/>
      <c r="H125" s="31"/>
      <c r="I125" s="315"/>
      <c r="J125" s="32"/>
    </row>
    <row r="126" spans="1:10" s="33" customFormat="1" ht="11.25" customHeight="1" thickTop="1" x14ac:dyDescent="0.2">
      <c r="A126" s="355">
        <f>A121+1</f>
        <v>45588</v>
      </c>
      <c r="B126" s="333"/>
      <c r="C126" s="261"/>
      <c r="D126" s="221"/>
      <c r="E126" s="640"/>
      <c r="F126" s="641"/>
      <c r="G126" s="642"/>
      <c r="H126" s="222"/>
      <c r="I126" s="459">
        <f>IF(B126&lt;&gt;"",0,IF(SUM(H126:H130)&gt;0.416666666666666,0.416666666666666,SUM(H126:H130)))</f>
        <v>0</v>
      </c>
      <c r="J126" s="32"/>
    </row>
    <row r="127" spans="1:10" s="33" customFormat="1" ht="11.25" customHeight="1" x14ac:dyDescent="0.2">
      <c r="A127" s="355"/>
      <c r="B127" s="333"/>
      <c r="C127" s="224"/>
      <c r="D127" s="221"/>
      <c r="E127" s="304"/>
      <c r="F127" s="305"/>
      <c r="G127" s="306"/>
      <c r="H127" s="222"/>
      <c r="I127" s="459"/>
      <c r="J127" s="32"/>
    </row>
    <row r="128" spans="1:10" s="33" customFormat="1" ht="11.25" customHeight="1" x14ac:dyDescent="0.2">
      <c r="A128" s="355"/>
      <c r="B128" s="333"/>
      <c r="C128" s="224"/>
      <c r="D128" s="221"/>
      <c r="E128" s="304"/>
      <c r="F128" s="305"/>
      <c r="G128" s="306"/>
      <c r="H128" s="222"/>
      <c r="I128" s="459"/>
      <c r="J128" s="32"/>
    </row>
    <row r="129" spans="1:10" s="33" customFormat="1" ht="11.25" customHeight="1" x14ac:dyDescent="0.2">
      <c r="A129" s="356"/>
      <c r="B129" s="333"/>
      <c r="C129" s="224"/>
      <c r="D129" s="225"/>
      <c r="E129" s="304"/>
      <c r="F129" s="305"/>
      <c r="G129" s="306"/>
      <c r="H129" s="222"/>
      <c r="I129" s="460"/>
      <c r="J129" s="32"/>
    </row>
    <row r="130" spans="1:10" s="33" customFormat="1" ht="11.25" customHeight="1" thickBot="1" x14ac:dyDescent="0.25">
      <c r="A130" s="357"/>
      <c r="B130" s="334"/>
      <c r="C130" s="226"/>
      <c r="D130" s="227"/>
      <c r="E130" s="374"/>
      <c r="F130" s="375"/>
      <c r="G130" s="376"/>
      <c r="H130" s="228"/>
      <c r="I130" s="461"/>
      <c r="J130" s="32"/>
    </row>
    <row r="131" spans="1:10" s="33" customFormat="1" ht="11.25" customHeight="1" thickTop="1" x14ac:dyDescent="0.2">
      <c r="A131" s="355">
        <f>A126+1</f>
        <v>45589</v>
      </c>
      <c r="B131" s="333"/>
      <c r="C131" s="261"/>
      <c r="D131" s="221"/>
      <c r="E131" s="640"/>
      <c r="F131" s="641"/>
      <c r="G131" s="642"/>
      <c r="H131" s="222"/>
      <c r="I131" s="459">
        <f>IF(B131&lt;&gt;"",0,IF(SUM(H131:H135)&gt;0.416666666666666,0.416666666666666,SUM(H131:H135)))</f>
        <v>0</v>
      </c>
      <c r="J131" s="32"/>
    </row>
    <row r="132" spans="1:10" s="33" customFormat="1" ht="11.25" customHeight="1" x14ac:dyDescent="0.2">
      <c r="A132" s="355"/>
      <c r="B132" s="333"/>
      <c r="C132" s="224"/>
      <c r="D132" s="221"/>
      <c r="E132" s="304"/>
      <c r="F132" s="305"/>
      <c r="G132" s="306"/>
      <c r="H132" s="222"/>
      <c r="I132" s="459"/>
      <c r="J132" s="32"/>
    </row>
    <row r="133" spans="1:10" s="33" customFormat="1" ht="11.25" customHeight="1" x14ac:dyDescent="0.2">
      <c r="A133" s="355"/>
      <c r="B133" s="333"/>
      <c r="C133" s="224"/>
      <c r="D133" s="221"/>
      <c r="E133" s="304"/>
      <c r="F133" s="305"/>
      <c r="G133" s="306"/>
      <c r="H133" s="222"/>
      <c r="I133" s="459"/>
      <c r="J133" s="32"/>
    </row>
    <row r="134" spans="1:10" s="33" customFormat="1" ht="11.25" customHeight="1" x14ac:dyDescent="0.2">
      <c r="A134" s="356"/>
      <c r="B134" s="333"/>
      <c r="C134" s="224"/>
      <c r="D134" s="225"/>
      <c r="E134" s="304"/>
      <c r="F134" s="305"/>
      <c r="G134" s="306"/>
      <c r="H134" s="222"/>
      <c r="I134" s="460"/>
      <c r="J134" s="32"/>
    </row>
    <row r="135" spans="1:10" s="33" customFormat="1" ht="11.25" customHeight="1" thickBot="1" x14ac:dyDescent="0.25">
      <c r="A135" s="357"/>
      <c r="B135" s="334"/>
      <c r="C135" s="226"/>
      <c r="D135" s="227"/>
      <c r="E135" s="374"/>
      <c r="F135" s="375"/>
      <c r="G135" s="376"/>
      <c r="H135" s="228"/>
      <c r="I135" s="461"/>
      <c r="J135" s="32"/>
    </row>
    <row r="136" spans="1:10" s="33" customFormat="1" ht="11.25" customHeight="1" thickTop="1" x14ac:dyDescent="0.2">
      <c r="A136" s="355">
        <f>A131+1</f>
        <v>45590</v>
      </c>
      <c r="B136" s="293"/>
      <c r="C136" s="261"/>
      <c r="D136" s="25"/>
      <c r="E136" s="506"/>
      <c r="F136" s="507"/>
      <c r="G136" s="508"/>
      <c r="H136" s="26"/>
      <c r="I136" s="313">
        <f>IF(B136&lt;&gt;"",0,IF(SUM(H136:H140)&gt;0.416666666666666,0.416666666666666,SUM(H136:H140)))</f>
        <v>0</v>
      </c>
      <c r="J136" s="32"/>
    </row>
    <row r="137" spans="1:10" s="33" customFormat="1" ht="11.25" customHeight="1" x14ac:dyDescent="0.2">
      <c r="A137" s="355"/>
      <c r="B137" s="293"/>
      <c r="C137" s="27"/>
      <c r="D137" s="25"/>
      <c r="E137" s="298"/>
      <c r="F137" s="299"/>
      <c r="G137" s="300"/>
      <c r="H137" s="26"/>
      <c r="I137" s="313"/>
      <c r="J137" s="32"/>
    </row>
    <row r="138" spans="1:10" s="33" customFormat="1" ht="11.25" customHeight="1" x14ac:dyDescent="0.2">
      <c r="A138" s="355"/>
      <c r="B138" s="293"/>
      <c r="C138" s="27"/>
      <c r="D138" s="25"/>
      <c r="E138" s="298"/>
      <c r="F138" s="299"/>
      <c r="G138" s="300"/>
      <c r="H138" s="26"/>
      <c r="I138" s="313"/>
      <c r="J138" s="32"/>
    </row>
    <row r="139" spans="1:10" s="33" customFormat="1" ht="11.25" customHeight="1" x14ac:dyDescent="0.2">
      <c r="A139" s="356"/>
      <c r="B139" s="293"/>
      <c r="C139" s="27"/>
      <c r="D139" s="28"/>
      <c r="E139" s="298"/>
      <c r="F139" s="299"/>
      <c r="G139" s="300"/>
      <c r="H139" s="26"/>
      <c r="I139" s="314"/>
      <c r="J139" s="32"/>
    </row>
    <row r="140" spans="1:10" s="33" customFormat="1" ht="11.25" customHeight="1" thickBot="1" x14ac:dyDescent="0.25">
      <c r="A140" s="357"/>
      <c r="B140" s="294"/>
      <c r="C140" s="29"/>
      <c r="D140" s="30"/>
      <c r="E140" s="301"/>
      <c r="F140" s="302"/>
      <c r="G140" s="303"/>
      <c r="H140" s="31"/>
      <c r="I140" s="315"/>
      <c r="J140" s="32"/>
    </row>
    <row r="141" spans="1:10" s="33" customFormat="1" ht="11.25" customHeight="1" thickTop="1" x14ac:dyDescent="0.2">
      <c r="A141" s="439">
        <f>A136+1</f>
        <v>45591</v>
      </c>
      <c r="B141" s="331"/>
      <c r="C141" s="279"/>
      <c r="D141" s="237"/>
      <c r="E141" s="600"/>
      <c r="F141" s="601"/>
      <c r="G141" s="602"/>
      <c r="H141" s="188"/>
      <c r="I141" s="313">
        <f>IF(B141&lt;&gt;"",0,IF(SUM(H141:H145)&gt;0.416666666666666,0.416666666666666,SUM(H141:H145)))</f>
        <v>0</v>
      </c>
      <c r="J141" s="32"/>
    </row>
    <row r="142" spans="1:10" s="33" customFormat="1" ht="11.25" customHeight="1" x14ac:dyDescent="0.2">
      <c r="A142" s="439"/>
      <c r="B142" s="331"/>
      <c r="C142" s="190"/>
      <c r="D142" s="237"/>
      <c r="E142" s="393"/>
      <c r="F142" s="394"/>
      <c r="G142" s="395"/>
      <c r="H142" s="188"/>
      <c r="I142" s="313"/>
      <c r="J142" s="32"/>
    </row>
    <row r="143" spans="1:10" s="33" customFormat="1" ht="11.25" customHeight="1" x14ac:dyDescent="0.2">
      <c r="A143" s="439"/>
      <c r="B143" s="331"/>
      <c r="C143" s="190"/>
      <c r="D143" s="237"/>
      <c r="E143" s="393"/>
      <c r="F143" s="394"/>
      <c r="G143" s="395"/>
      <c r="H143" s="188"/>
      <c r="I143" s="313"/>
      <c r="J143" s="32"/>
    </row>
    <row r="144" spans="1:10" s="33" customFormat="1" ht="11.25" customHeight="1" x14ac:dyDescent="0.2">
      <c r="A144" s="440"/>
      <c r="B144" s="331"/>
      <c r="C144" s="190"/>
      <c r="D144" s="189"/>
      <c r="E144" s="393"/>
      <c r="F144" s="394"/>
      <c r="G144" s="395"/>
      <c r="H144" s="188"/>
      <c r="I144" s="314"/>
      <c r="J144" s="32"/>
    </row>
    <row r="145" spans="1:10" s="33" customFormat="1" ht="11.25" customHeight="1" thickBot="1" x14ac:dyDescent="0.25">
      <c r="A145" s="441"/>
      <c r="B145" s="332"/>
      <c r="C145" s="243"/>
      <c r="D145" s="240"/>
      <c r="E145" s="406"/>
      <c r="F145" s="407"/>
      <c r="G145" s="408"/>
      <c r="H145" s="241"/>
      <c r="I145" s="315"/>
      <c r="J145" s="32"/>
    </row>
    <row r="146" spans="1:10" s="33" customFormat="1" ht="11.25" customHeight="1" thickTop="1" x14ac:dyDescent="0.2">
      <c r="A146" s="439">
        <f>A141+1</f>
        <v>45592</v>
      </c>
      <c r="B146" s="331"/>
      <c r="C146" s="279"/>
      <c r="D146" s="237"/>
      <c r="E146" s="600"/>
      <c r="F146" s="601"/>
      <c r="G146" s="602"/>
      <c r="H146" s="188"/>
      <c r="I146" s="313">
        <f>IF(B146&lt;&gt;"",0,IF(SUM(H146:H150)&gt;0.416666666666666,0.416666666666666,SUM(H146:H150)))</f>
        <v>0</v>
      </c>
      <c r="J146" s="32"/>
    </row>
    <row r="147" spans="1:10" s="33" customFormat="1" ht="11.25" customHeight="1" x14ac:dyDescent="0.2">
      <c r="A147" s="439"/>
      <c r="B147" s="331"/>
      <c r="C147" s="190"/>
      <c r="D147" s="237"/>
      <c r="E147" s="393"/>
      <c r="F147" s="394"/>
      <c r="G147" s="395"/>
      <c r="H147" s="188"/>
      <c r="I147" s="313"/>
      <c r="J147" s="32"/>
    </row>
    <row r="148" spans="1:10" s="33" customFormat="1" ht="11.25" customHeight="1" x14ac:dyDescent="0.2">
      <c r="A148" s="439"/>
      <c r="B148" s="331"/>
      <c r="C148" s="190"/>
      <c r="D148" s="237"/>
      <c r="E148" s="393"/>
      <c r="F148" s="394"/>
      <c r="G148" s="395"/>
      <c r="H148" s="188"/>
      <c r="I148" s="313"/>
      <c r="J148" s="32"/>
    </row>
    <row r="149" spans="1:10" s="33" customFormat="1" ht="11.25" customHeight="1" x14ac:dyDescent="0.2">
      <c r="A149" s="440"/>
      <c r="B149" s="331"/>
      <c r="C149" s="190"/>
      <c r="D149" s="189"/>
      <c r="E149" s="393"/>
      <c r="F149" s="394"/>
      <c r="G149" s="395"/>
      <c r="H149" s="188"/>
      <c r="I149" s="314"/>
      <c r="J149" s="32"/>
    </row>
    <row r="150" spans="1:10" s="33" customFormat="1" ht="11.25" customHeight="1" thickBot="1" x14ac:dyDescent="0.25">
      <c r="A150" s="441"/>
      <c r="B150" s="332"/>
      <c r="C150" s="243"/>
      <c r="D150" s="240"/>
      <c r="E150" s="406"/>
      <c r="F150" s="407"/>
      <c r="G150" s="408"/>
      <c r="H150" s="241"/>
      <c r="I150" s="315"/>
      <c r="J150" s="32"/>
    </row>
    <row r="151" spans="1:10" s="33" customFormat="1" ht="11.25" customHeight="1" thickTop="1" x14ac:dyDescent="0.2">
      <c r="A151" s="355">
        <f>A146+1</f>
        <v>45593</v>
      </c>
      <c r="B151" s="293"/>
      <c r="C151" s="268"/>
      <c r="D151" s="25"/>
      <c r="E151" s="506"/>
      <c r="F151" s="507"/>
      <c r="G151" s="508"/>
      <c r="H151" s="26"/>
      <c r="I151" s="313">
        <f>IF(B151&lt;&gt;"",0,IF(SUM(H151:H155)&gt;0.416666666666666,0.416666666666666,SUM(H151:H155)))</f>
        <v>0</v>
      </c>
      <c r="J151" s="32"/>
    </row>
    <row r="152" spans="1:10" s="33" customFormat="1" ht="11.25" customHeight="1" x14ac:dyDescent="0.2">
      <c r="A152" s="355"/>
      <c r="B152" s="293"/>
      <c r="C152" s="27"/>
      <c r="D152" s="25"/>
      <c r="E152" s="298"/>
      <c r="F152" s="299"/>
      <c r="G152" s="300"/>
      <c r="H152" s="26"/>
      <c r="I152" s="313"/>
      <c r="J152" s="32"/>
    </row>
    <row r="153" spans="1:10" s="33" customFormat="1" ht="11.25" customHeight="1" x14ac:dyDescent="0.2">
      <c r="A153" s="355"/>
      <c r="B153" s="293"/>
      <c r="C153" s="27"/>
      <c r="D153" s="25"/>
      <c r="E153" s="298"/>
      <c r="F153" s="299"/>
      <c r="G153" s="300"/>
      <c r="H153" s="26"/>
      <c r="I153" s="313"/>
      <c r="J153" s="32"/>
    </row>
    <row r="154" spans="1:10" s="33" customFormat="1" ht="11.25" customHeight="1" x14ac:dyDescent="0.2">
      <c r="A154" s="356"/>
      <c r="B154" s="293"/>
      <c r="C154" s="27"/>
      <c r="D154" s="28"/>
      <c r="E154" s="298"/>
      <c r="F154" s="299"/>
      <c r="G154" s="300"/>
      <c r="H154" s="26"/>
      <c r="I154" s="314"/>
      <c r="J154" s="32"/>
    </row>
    <row r="155" spans="1:10" s="33" customFormat="1" ht="11.25" customHeight="1" thickBot="1" x14ac:dyDescent="0.25">
      <c r="A155" s="357"/>
      <c r="B155" s="294"/>
      <c r="C155" s="29"/>
      <c r="D155" s="30"/>
      <c r="E155" s="301"/>
      <c r="F155" s="302"/>
      <c r="G155" s="303"/>
      <c r="H155" s="31"/>
      <c r="I155" s="315"/>
      <c r="J155" s="32"/>
    </row>
    <row r="156" spans="1:10" s="33" customFormat="1" ht="11.25" customHeight="1" thickTop="1" x14ac:dyDescent="0.2">
      <c r="A156" s="355">
        <f>A151+1</f>
        <v>45594</v>
      </c>
      <c r="B156" s="293"/>
      <c r="C156" s="268"/>
      <c r="D156" s="25"/>
      <c r="E156" s="506"/>
      <c r="F156" s="507"/>
      <c r="G156" s="508"/>
      <c r="H156" s="26"/>
      <c r="I156" s="313">
        <f>IF(B156&lt;&gt;"",0,IF(SUM(H156:H160)&gt;0.416666666666666,0.416666666666666,SUM(H156:H160)))</f>
        <v>0</v>
      </c>
      <c r="J156" s="32"/>
    </row>
    <row r="157" spans="1:10" s="33" customFormat="1" ht="11.25" customHeight="1" x14ac:dyDescent="0.2">
      <c r="A157" s="355"/>
      <c r="B157" s="293"/>
      <c r="C157" s="27"/>
      <c r="D157" s="25"/>
      <c r="E157" s="298"/>
      <c r="F157" s="299"/>
      <c r="G157" s="300"/>
      <c r="H157" s="26"/>
      <c r="I157" s="313"/>
      <c r="J157" s="32"/>
    </row>
    <row r="158" spans="1:10" s="33" customFormat="1" ht="11.25" customHeight="1" x14ac:dyDescent="0.2">
      <c r="A158" s="355"/>
      <c r="B158" s="293"/>
      <c r="C158" s="27"/>
      <c r="D158" s="25"/>
      <c r="E158" s="298"/>
      <c r="F158" s="299"/>
      <c r="G158" s="300"/>
      <c r="H158" s="26"/>
      <c r="I158" s="313"/>
      <c r="J158" s="32"/>
    </row>
    <row r="159" spans="1:10" s="33" customFormat="1" ht="11.25" customHeight="1" x14ac:dyDescent="0.2">
      <c r="A159" s="356"/>
      <c r="B159" s="293"/>
      <c r="C159" s="27"/>
      <c r="D159" s="28"/>
      <c r="E159" s="298"/>
      <c r="F159" s="299"/>
      <c r="G159" s="300"/>
      <c r="H159" s="26"/>
      <c r="I159" s="314"/>
      <c r="J159" s="32"/>
    </row>
    <row r="160" spans="1:10" s="33" customFormat="1" ht="11.25" customHeight="1" thickBot="1" x14ac:dyDescent="0.25">
      <c r="A160" s="357"/>
      <c r="B160" s="294"/>
      <c r="C160" s="29"/>
      <c r="D160" s="30"/>
      <c r="E160" s="301"/>
      <c r="F160" s="302"/>
      <c r="G160" s="303"/>
      <c r="H160" s="31"/>
      <c r="I160" s="315"/>
      <c r="J160" s="32"/>
    </row>
    <row r="161" spans="1:10" s="33" customFormat="1" ht="11.25" customHeight="1" thickTop="1" x14ac:dyDescent="0.2">
      <c r="A161" s="355">
        <f>A156+1</f>
        <v>45595</v>
      </c>
      <c r="B161" s="333"/>
      <c r="C161" s="261"/>
      <c r="D161" s="221"/>
      <c r="E161" s="640"/>
      <c r="F161" s="641"/>
      <c r="G161" s="642"/>
      <c r="H161" s="222"/>
      <c r="I161" s="459">
        <f>IF(B161&lt;&gt;"",0,IF(SUM(H161:H165)&gt;0.416666666666666,0.416666666666666,SUM(H161:H165)))</f>
        <v>0</v>
      </c>
      <c r="J161" s="32"/>
    </row>
    <row r="162" spans="1:10" s="33" customFormat="1" ht="11.25" customHeight="1" x14ac:dyDescent="0.2">
      <c r="A162" s="355"/>
      <c r="B162" s="333"/>
      <c r="C162" s="224"/>
      <c r="D162" s="221"/>
      <c r="E162" s="304"/>
      <c r="F162" s="305"/>
      <c r="G162" s="306"/>
      <c r="H162" s="222"/>
      <c r="I162" s="459"/>
      <c r="J162" s="32"/>
    </row>
    <row r="163" spans="1:10" s="33" customFormat="1" ht="11.25" customHeight="1" x14ac:dyDescent="0.2">
      <c r="A163" s="355"/>
      <c r="B163" s="333"/>
      <c r="C163" s="224"/>
      <c r="D163" s="221"/>
      <c r="E163" s="304"/>
      <c r="F163" s="305"/>
      <c r="G163" s="306"/>
      <c r="H163" s="222"/>
      <c r="I163" s="459"/>
      <c r="J163" s="32"/>
    </row>
    <row r="164" spans="1:10" s="33" customFormat="1" ht="11.25" customHeight="1" x14ac:dyDescent="0.2">
      <c r="A164" s="356"/>
      <c r="B164" s="333"/>
      <c r="C164" s="224"/>
      <c r="D164" s="225"/>
      <c r="E164" s="304"/>
      <c r="F164" s="305"/>
      <c r="G164" s="306"/>
      <c r="H164" s="222"/>
      <c r="I164" s="460"/>
      <c r="J164" s="32"/>
    </row>
    <row r="165" spans="1:10" s="33" customFormat="1" ht="11.25" customHeight="1" thickBot="1" x14ac:dyDescent="0.25">
      <c r="A165" s="357"/>
      <c r="B165" s="334"/>
      <c r="C165" s="226"/>
      <c r="D165" s="227"/>
      <c r="E165" s="374"/>
      <c r="F165" s="375"/>
      <c r="G165" s="376"/>
      <c r="H165" s="228"/>
      <c r="I165" s="461"/>
      <c r="J165" s="32"/>
    </row>
    <row r="166" spans="1:10" s="33" customFormat="1" ht="11.25" customHeight="1" thickTop="1" x14ac:dyDescent="0.2">
      <c r="A166" s="355">
        <f>A161+1</f>
        <v>45596</v>
      </c>
      <c r="B166" s="333"/>
      <c r="C166" s="261"/>
      <c r="D166" s="221"/>
      <c r="E166" s="640"/>
      <c r="F166" s="641"/>
      <c r="G166" s="642"/>
      <c r="H166" s="222"/>
      <c r="I166" s="459">
        <f>IF(B166&lt;&gt;"",0,IF(SUM(H166:H170)&gt;0.416666666666666,0.416666666666666,SUM(H166:H170)))</f>
        <v>0</v>
      </c>
      <c r="J166" s="32"/>
    </row>
    <row r="167" spans="1:10" s="33" customFormat="1" ht="11.25" customHeight="1" x14ac:dyDescent="0.2">
      <c r="A167" s="355"/>
      <c r="B167" s="333"/>
      <c r="C167" s="224"/>
      <c r="D167" s="221"/>
      <c r="E167" s="304"/>
      <c r="F167" s="305"/>
      <c r="G167" s="306"/>
      <c r="H167" s="222"/>
      <c r="I167" s="459"/>
      <c r="J167" s="32"/>
    </row>
    <row r="168" spans="1:10" s="33" customFormat="1" ht="11.25" customHeight="1" x14ac:dyDescent="0.2">
      <c r="A168" s="355"/>
      <c r="B168" s="333"/>
      <c r="C168" s="224"/>
      <c r="D168" s="221"/>
      <c r="E168" s="304"/>
      <c r="F168" s="305"/>
      <c r="G168" s="306"/>
      <c r="H168" s="222"/>
      <c r="I168" s="459"/>
      <c r="J168" s="32"/>
    </row>
    <row r="169" spans="1:10" s="33" customFormat="1" ht="11.25" customHeight="1" x14ac:dyDescent="0.2">
      <c r="A169" s="356"/>
      <c r="B169" s="333"/>
      <c r="C169" s="224"/>
      <c r="D169" s="225"/>
      <c r="E169" s="304"/>
      <c r="F169" s="305"/>
      <c r="G169" s="306"/>
      <c r="H169" s="222"/>
      <c r="I169" s="460"/>
      <c r="J169" s="32"/>
    </row>
    <row r="170" spans="1:10" s="33" customFormat="1" ht="11.25" customHeight="1" thickBot="1" x14ac:dyDescent="0.25">
      <c r="A170" s="357"/>
      <c r="B170" s="334"/>
      <c r="C170" s="226"/>
      <c r="D170" s="227"/>
      <c r="E170" s="374"/>
      <c r="F170" s="375"/>
      <c r="G170" s="376"/>
      <c r="H170" s="228"/>
      <c r="I170" s="461"/>
      <c r="J170" s="32"/>
    </row>
    <row r="171" spans="1:10" s="33" customFormat="1" ht="12.75" customHeight="1" thickTop="1" thickBot="1" x14ac:dyDescent="0.25">
      <c r="A171" s="582" t="s">
        <v>37</v>
      </c>
      <c r="B171" s="401"/>
      <c r="C171" s="401"/>
      <c r="D171" s="38"/>
      <c r="E171" s="39">
        <f>K9*$H$8</f>
        <v>0</v>
      </c>
      <c r="F171" s="382" t="s">
        <v>38</v>
      </c>
      <c r="G171" s="364"/>
      <c r="H171" s="40">
        <f>SUM(H16:H170)</f>
        <v>0</v>
      </c>
      <c r="I171" s="41">
        <f>SUM(I16:I170)</f>
        <v>0</v>
      </c>
      <c r="J171" s="32"/>
    </row>
    <row r="172" spans="1:10" s="33" customFormat="1" ht="12.75" customHeight="1" x14ac:dyDescent="0.2">
      <c r="A172" s="654" t="str">
        <f>"Project-related planned work time "&amp;$E$3</f>
        <v xml:space="preserve">Project-related planned work time </v>
      </c>
      <c r="B172" s="655"/>
      <c r="C172" s="656"/>
      <c r="D172" s="42"/>
      <c r="E172" s="43">
        <f>K9*$H$9</f>
        <v>0</v>
      </c>
      <c r="F172" s="398"/>
      <c r="G172" s="399"/>
      <c r="H172" s="632"/>
      <c r="I172" s="70"/>
      <c r="J172" s="32"/>
    </row>
    <row r="173" spans="1:10" s="33" customFormat="1" ht="13.5" thickBot="1" x14ac:dyDescent="0.25">
      <c r="A173" s="657" t="str">
        <f>"Project-related hours "&amp;$E$3</f>
        <v xml:space="preserve">Project-related hours </v>
      </c>
      <c r="B173" s="658"/>
      <c r="C173" s="659"/>
      <c r="D173" s="44"/>
      <c r="E173" s="45">
        <f>SUMIF(C16:C170,F3,H16:H170)</f>
        <v>0</v>
      </c>
      <c r="F173" s="366"/>
      <c r="G173" s="367"/>
      <c r="H173" s="633"/>
      <c r="I173" s="71"/>
      <c r="J173" s="32"/>
    </row>
    <row r="174" spans="1:10" s="33" customFormat="1" ht="13.5" thickBot="1" x14ac:dyDescent="0.25">
      <c r="A174" s="363" t="s">
        <v>39</v>
      </c>
      <c r="B174" s="364"/>
      <c r="C174" s="364"/>
      <c r="D174" s="46"/>
      <c r="E174" s="47" t="str">
        <f>IF(E173=0,"",ROUND(E173/E171,4))</f>
        <v/>
      </c>
      <c r="F174" s="382"/>
      <c r="G174" s="364"/>
      <c r="H174" s="364"/>
      <c r="I174" s="72"/>
      <c r="J174" s="121"/>
    </row>
    <row r="175" spans="1:10" s="33" customFormat="1" ht="11.25" customHeight="1" x14ac:dyDescent="0.2">
      <c r="A175" s="468" t="str">
        <f>IF(ROUND(H171,5)=ROUND(I171,5),"","Die erbrachte Arbeitszeit stimmt nicht mit der abrechenbaren Arbeitszeit überein")</f>
        <v/>
      </c>
      <c r="B175" s="468"/>
      <c r="C175" s="468"/>
      <c r="D175" s="468"/>
      <c r="E175" s="468"/>
      <c r="F175" s="468"/>
      <c r="G175" s="468"/>
      <c r="H175" s="468"/>
      <c r="I175" s="468"/>
      <c r="J175" s="121"/>
    </row>
    <row r="176" spans="1:10" s="33" customFormat="1" ht="12.75" customHeight="1" x14ac:dyDescent="0.2">
      <c r="A176" s="469" t="s">
        <v>40</v>
      </c>
      <c r="B176" s="469"/>
      <c r="C176" s="469"/>
      <c r="D176" s="469"/>
      <c r="E176" s="469"/>
      <c r="F176" s="469"/>
      <c r="G176" s="469"/>
      <c r="H176" s="122"/>
      <c r="I176" s="122"/>
      <c r="J176" s="119"/>
    </row>
    <row r="177" spans="1:10" s="33" customFormat="1" ht="45" customHeight="1" x14ac:dyDescent="0.2">
      <c r="A177" s="469" t="s">
        <v>49</v>
      </c>
      <c r="B177" s="469"/>
      <c r="C177" s="469"/>
      <c r="D177" s="469"/>
      <c r="E177" s="469"/>
      <c r="F177" s="469"/>
      <c r="G177" s="469"/>
      <c r="H177" s="469"/>
      <c r="I177" s="469"/>
      <c r="J177" s="119"/>
    </row>
    <row r="178" spans="1:10" ht="9.75" customHeight="1" x14ac:dyDescent="0.2">
      <c r="A178" s="365"/>
      <c r="B178" s="365"/>
      <c r="C178" s="365"/>
      <c r="D178" s="16"/>
      <c r="E178" s="365"/>
      <c r="F178" s="365"/>
      <c r="G178" s="365"/>
      <c r="H178" s="365"/>
      <c r="I178" s="365"/>
      <c r="J178" s="123"/>
    </row>
    <row r="179" spans="1:10" ht="42" customHeight="1" x14ac:dyDescent="0.2">
      <c r="A179" s="335" t="s">
        <v>42</v>
      </c>
      <c r="B179" s="336"/>
      <c r="C179" s="337"/>
      <c r="D179" s="69"/>
      <c r="E179" s="335" t="s">
        <v>43</v>
      </c>
      <c r="F179" s="337"/>
      <c r="G179" s="335"/>
      <c r="H179" s="336"/>
      <c r="I179" s="337"/>
    </row>
    <row r="181" spans="1:10" x14ac:dyDescent="0.2">
      <c r="J181" s="86"/>
    </row>
    <row r="182" spans="1:10" x14ac:dyDescent="0.2">
      <c r="J182" s="86"/>
    </row>
  </sheetData>
  <mergeCells count="280">
    <mergeCell ref="E19:G19"/>
    <mergeCell ref="A1:I1"/>
    <mergeCell ref="A2:B2"/>
    <mergeCell ref="G2:I2"/>
    <mergeCell ref="A3:B3"/>
    <mergeCell ref="G3:I3"/>
    <mergeCell ref="A13:I13"/>
    <mergeCell ref="E15:G15"/>
    <mergeCell ref="A8:G8"/>
    <mergeCell ref="A9:G9"/>
    <mergeCell ref="A10:G10"/>
    <mergeCell ref="A5:E5"/>
    <mergeCell ref="E2:F2"/>
    <mergeCell ref="E3:F3"/>
    <mergeCell ref="F5:I5"/>
    <mergeCell ref="E20:G20"/>
    <mergeCell ref="B12:I12"/>
    <mergeCell ref="A26:A30"/>
    <mergeCell ref="B26:B30"/>
    <mergeCell ref="E26:G26"/>
    <mergeCell ref="I26:I30"/>
    <mergeCell ref="E29:G29"/>
    <mergeCell ref="E30:G30"/>
    <mergeCell ref="A21:A25"/>
    <mergeCell ref="B21:B25"/>
    <mergeCell ref="E21:G21"/>
    <mergeCell ref="I21:I25"/>
    <mergeCell ref="E24:G24"/>
    <mergeCell ref="E25:G25"/>
    <mergeCell ref="E17:G17"/>
    <mergeCell ref="E18:G18"/>
    <mergeCell ref="E22:G22"/>
    <mergeCell ref="E23:G23"/>
    <mergeCell ref="E27:G27"/>
    <mergeCell ref="E28:G28"/>
    <mergeCell ref="A16:A20"/>
    <mergeCell ref="B16:B20"/>
    <mergeCell ref="E16:G16"/>
    <mergeCell ref="I16:I20"/>
    <mergeCell ref="A36:A40"/>
    <mergeCell ref="B36:B40"/>
    <mergeCell ref="E36:G36"/>
    <mergeCell ref="I36:I40"/>
    <mergeCell ref="E39:G39"/>
    <mergeCell ref="E40:G40"/>
    <mergeCell ref="A31:A35"/>
    <mergeCell ref="B31:B35"/>
    <mergeCell ref="E31:G31"/>
    <mergeCell ref="I31:I35"/>
    <mergeCell ref="E34:G34"/>
    <mergeCell ref="E35:G35"/>
    <mergeCell ref="E32:G32"/>
    <mergeCell ref="E33:G33"/>
    <mergeCell ref="E37:G37"/>
    <mergeCell ref="E38:G38"/>
    <mergeCell ref="A51:A55"/>
    <mergeCell ref="B51:B55"/>
    <mergeCell ref="E51:G51"/>
    <mergeCell ref="I51:I55"/>
    <mergeCell ref="E54:G54"/>
    <mergeCell ref="E55:G55"/>
    <mergeCell ref="A41:A45"/>
    <mergeCell ref="B41:B45"/>
    <mergeCell ref="I41:I45"/>
    <mergeCell ref="A46:A50"/>
    <mergeCell ref="B46:B50"/>
    <mergeCell ref="E46:G46"/>
    <mergeCell ref="I46:I50"/>
    <mergeCell ref="E49:G49"/>
    <mergeCell ref="E50:G50"/>
    <mergeCell ref="E41:G41"/>
    <mergeCell ref="E44:G44"/>
    <mergeCell ref="E45:G45"/>
    <mergeCell ref="E48:G48"/>
    <mergeCell ref="E52:G52"/>
    <mergeCell ref="E53:G53"/>
    <mergeCell ref="E42:G42"/>
    <mergeCell ref="E43:G43"/>
    <mergeCell ref="E47:G47"/>
    <mergeCell ref="A61:A65"/>
    <mergeCell ref="B61:B65"/>
    <mergeCell ref="E61:G61"/>
    <mergeCell ref="I61:I65"/>
    <mergeCell ref="E64:G64"/>
    <mergeCell ref="E65:G65"/>
    <mergeCell ref="A56:A60"/>
    <mergeCell ref="B56:B60"/>
    <mergeCell ref="E56:G56"/>
    <mergeCell ref="I56:I60"/>
    <mergeCell ref="E59:G59"/>
    <mergeCell ref="E60:G60"/>
    <mergeCell ref="E57:G57"/>
    <mergeCell ref="E58:G58"/>
    <mergeCell ref="E62:G62"/>
    <mergeCell ref="E63:G63"/>
    <mergeCell ref="A71:A75"/>
    <mergeCell ref="B71:B75"/>
    <mergeCell ref="E71:G71"/>
    <mergeCell ref="I71:I75"/>
    <mergeCell ref="E74:G74"/>
    <mergeCell ref="E75:G75"/>
    <mergeCell ref="A66:A70"/>
    <mergeCell ref="B66:B70"/>
    <mergeCell ref="E66:G66"/>
    <mergeCell ref="I66:I70"/>
    <mergeCell ref="E69:G69"/>
    <mergeCell ref="E70:G70"/>
    <mergeCell ref="E67:G67"/>
    <mergeCell ref="E68:G68"/>
    <mergeCell ref="E72:G72"/>
    <mergeCell ref="E73:G73"/>
    <mergeCell ref="A86:A90"/>
    <mergeCell ref="B86:B90"/>
    <mergeCell ref="E86:G86"/>
    <mergeCell ref="I86:I90"/>
    <mergeCell ref="E89:G89"/>
    <mergeCell ref="E90:G90"/>
    <mergeCell ref="A76:A80"/>
    <mergeCell ref="B76:B80"/>
    <mergeCell ref="I76:I80"/>
    <mergeCell ref="A81:A85"/>
    <mergeCell ref="B81:B85"/>
    <mergeCell ref="E81:G81"/>
    <mergeCell ref="I81:I85"/>
    <mergeCell ref="E84:G84"/>
    <mergeCell ref="E85:G85"/>
    <mergeCell ref="E76:G76"/>
    <mergeCell ref="E79:G79"/>
    <mergeCell ref="E80:G80"/>
    <mergeCell ref="E77:G77"/>
    <mergeCell ref="E78:G78"/>
    <mergeCell ref="E82:G82"/>
    <mergeCell ref="E83:G83"/>
    <mergeCell ref="E87:G87"/>
    <mergeCell ref="E88:G88"/>
    <mergeCell ref="A96:A100"/>
    <mergeCell ref="B96:B100"/>
    <mergeCell ref="E96:G96"/>
    <mergeCell ref="I96:I100"/>
    <mergeCell ref="E99:G99"/>
    <mergeCell ref="E100:G100"/>
    <mergeCell ref="A91:A95"/>
    <mergeCell ref="B91:B95"/>
    <mergeCell ref="E91:G91"/>
    <mergeCell ref="I91:I95"/>
    <mergeCell ref="E94:G94"/>
    <mergeCell ref="E95:G95"/>
    <mergeCell ref="E92:G92"/>
    <mergeCell ref="E93:G93"/>
    <mergeCell ref="E97:G97"/>
    <mergeCell ref="E98:G98"/>
    <mergeCell ref="A106:A110"/>
    <mergeCell ref="B106:B110"/>
    <mergeCell ref="E106:G106"/>
    <mergeCell ref="I106:I110"/>
    <mergeCell ref="E109:G109"/>
    <mergeCell ref="E110:G110"/>
    <mergeCell ref="A101:A105"/>
    <mergeCell ref="B101:B105"/>
    <mergeCell ref="E101:G101"/>
    <mergeCell ref="I101:I105"/>
    <mergeCell ref="E104:G104"/>
    <mergeCell ref="E105:G105"/>
    <mergeCell ref="E102:G102"/>
    <mergeCell ref="E103:G103"/>
    <mergeCell ref="E107:G107"/>
    <mergeCell ref="E108:G108"/>
    <mergeCell ref="A121:A125"/>
    <mergeCell ref="B121:B125"/>
    <mergeCell ref="E121:G121"/>
    <mergeCell ref="I121:I125"/>
    <mergeCell ref="E124:G124"/>
    <mergeCell ref="E125:G125"/>
    <mergeCell ref="A111:A115"/>
    <mergeCell ref="B111:B115"/>
    <mergeCell ref="I111:I115"/>
    <mergeCell ref="A116:A120"/>
    <mergeCell ref="B116:B120"/>
    <mergeCell ref="E116:G116"/>
    <mergeCell ref="I116:I120"/>
    <mergeCell ref="E119:G119"/>
    <mergeCell ref="E120:G120"/>
    <mergeCell ref="E111:G111"/>
    <mergeCell ref="E114:G114"/>
    <mergeCell ref="E115:G115"/>
    <mergeCell ref="E112:G112"/>
    <mergeCell ref="E113:G113"/>
    <mergeCell ref="E117:G117"/>
    <mergeCell ref="E118:G118"/>
    <mergeCell ref="E122:G122"/>
    <mergeCell ref="E123:G123"/>
    <mergeCell ref="A131:A135"/>
    <mergeCell ref="B131:B135"/>
    <mergeCell ref="E131:G131"/>
    <mergeCell ref="I131:I135"/>
    <mergeCell ref="E134:G134"/>
    <mergeCell ref="E135:G135"/>
    <mergeCell ref="A126:A130"/>
    <mergeCell ref="B126:B130"/>
    <mergeCell ref="E126:G126"/>
    <mergeCell ref="I126:I130"/>
    <mergeCell ref="E129:G129"/>
    <mergeCell ref="E130:G130"/>
    <mergeCell ref="E127:G127"/>
    <mergeCell ref="E128:G128"/>
    <mergeCell ref="E132:G132"/>
    <mergeCell ref="E133:G133"/>
    <mergeCell ref="A141:A145"/>
    <mergeCell ref="B141:B145"/>
    <mergeCell ref="E141:G141"/>
    <mergeCell ref="I141:I145"/>
    <mergeCell ref="E144:G144"/>
    <mergeCell ref="E145:G145"/>
    <mergeCell ref="A136:A140"/>
    <mergeCell ref="B136:B140"/>
    <mergeCell ref="E136:G136"/>
    <mergeCell ref="I136:I140"/>
    <mergeCell ref="E139:G139"/>
    <mergeCell ref="E140:G140"/>
    <mergeCell ref="E137:G137"/>
    <mergeCell ref="E138:G138"/>
    <mergeCell ref="E142:G142"/>
    <mergeCell ref="E143:G143"/>
    <mergeCell ref="A156:A160"/>
    <mergeCell ref="B156:B160"/>
    <mergeCell ref="E156:G156"/>
    <mergeCell ref="I156:I160"/>
    <mergeCell ref="E159:G159"/>
    <mergeCell ref="E160:G160"/>
    <mergeCell ref="A146:A150"/>
    <mergeCell ref="B146:B150"/>
    <mergeCell ref="I146:I150"/>
    <mergeCell ref="A151:A155"/>
    <mergeCell ref="B151:B155"/>
    <mergeCell ref="E151:G151"/>
    <mergeCell ref="I151:I155"/>
    <mergeCell ref="E154:G154"/>
    <mergeCell ref="E155:G155"/>
    <mergeCell ref="E146:G146"/>
    <mergeCell ref="E149:G149"/>
    <mergeCell ref="E150:G150"/>
    <mergeCell ref="E147:G147"/>
    <mergeCell ref="E148:G148"/>
    <mergeCell ref="E152:G152"/>
    <mergeCell ref="E153:G153"/>
    <mergeCell ref="E157:G157"/>
    <mergeCell ref="E158:G158"/>
    <mergeCell ref="I166:I170"/>
    <mergeCell ref="E169:G169"/>
    <mergeCell ref="E170:G170"/>
    <mergeCell ref="A161:A165"/>
    <mergeCell ref="B161:B165"/>
    <mergeCell ref="E161:G161"/>
    <mergeCell ref="I161:I165"/>
    <mergeCell ref="E164:G164"/>
    <mergeCell ref="E165:G165"/>
    <mergeCell ref="E162:G162"/>
    <mergeCell ref="E163:G163"/>
    <mergeCell ref="E167:G167"/>
    <mergeCell ref="E168:G168"/>
    <mergeCell ref="A171:C171"/>
    <mergeCell ref="F171:G171"/>
    <mergeCell ref="A172:C172"/>
    <mergeCell ref="F172:H172"/>
    <mergeCell ref="A173:C173"/>
    <mergeCell ref="F173:H173"/>
    <mergeCell ref="A166:A170"/>
    <mergeCell ref="B166:B170"/>
    <mergeCell ref="E166:G166"/>
    <mergeCell ref="A174:C174"/>
    <mergeCell ref="F174:H174"/>
    <mergeCell ref="A175:I175"/>
    <mergeCell ref="A176:G176"/>
    <mergeCell ref="A177:I177"/>
    <mergeCell ref="A178:C178"/>
    <mergeCell ref="E178:F178"/>
    <mergeCell ref="G178:I178"/>
    <mergeCell ref="A179:C179"/>
    <mergeCell ref="E179:F179"/>
    <mergeCell ref="G179:I179"/>
  </mergeCells>
  <conditionalFormatting sqref="A175:I175">
    <cfRule type="cellIs" dxfId="2" priority="1" stopIfTrue="1" operator="equal">
      <formula>"Die erbrachte Arbeitszeit stimmt nicht mit der abrechenbaren Arbeitszeit überein"</formula>
    </cfRule>
  </conditionalFormatting>
  <dataValidations count="7">
    <dataValidation type="time" operator="lessThanOrEqual" showInputMessage="1" showErrorMessage="1" errorTitle="&gt;10 hours" error="The amount of time worked per day must not exceed 10 hours." sqref="H16:H170" xr:uid="{00000000-0002-0000-0A00-000000000000}">
      <formula1>0.416666666666667</formula1>
    </dataValidation>
    <dataValidation type="list" allowBlank="1" showInputMessage="1" showErrorMessage="1" sqref="B16:B170" xr:uid="{00000000-0002-0000-0A00-000001000000}">
      <formula1>$K$4:$K$5</formula1>
    </dataValidation>
    <dataValidation type="list" showInputMessage="1" showErrorMessage="1" sqref="D16:D170" xr:uid="{00000000-0002-0000-0A00-000002000000}">
      <formula1>$K$1:$K$3</formula1>
    </dataValidation>
    <dataValidation type="time" operator="lessThanOrEqual" allowBlank="1" showInputMessage="1" showErrorMessage="1" sqref="J21:J25" xr:uid="{00000000-0002-0000-0A00-000003000000}">
      <formula1>0.416666666666667</formula1>
    </dataValidation>
    <dataValidation operator="lessThanOrEqual" allowBlank="1" showInputMessage="1" showErrorMessage="1" sqref="J26:J173" xr:uid="{00000000-0002-0000-0A00-000004000000}"/>
    <dataValidation type="list" showInputMessage="1" showErrorMessage="1" sqref="C16:C20 C22:C30 C32:C35 C37:C40 C42:C55 C57:C60 C62:C65 C67:C70 C72:C75 C77:C90 C92:C95 C97:C100 C102:C105 C107:C110 C112:C125 C127:C130 C132:C135 C137:C140 C142:C145 C147:C160 C162:C165 C167:C170" xr:uid="{00000000-0002-0000-0A00-000005000000}">
      <formula1>$F$3</formula1>
    </dataValidation>
    <dataValidation type="list" allowBlank="1" showInputMessage="1" showErrorMessage="1" sqref="C21 C31 C36 C41 C56 C61 C66 C71 C76 C91 C96 C101 C106 C111 C126 C131 C136 C141 C146 C161 C166" xr:uid="{336F47E2-6BF0-4EE0-BF2D-4B0C351B78E5}">
      <formula1>$E$3</formula1>
    </dataValidation>
  </dataValidations>
  <pageMargins left="0.78740157480314965" right="0.78740157480314965" top="0.39370078740157483" bottom="0.39370078740157483" header="0.51181102362204722" footer="0.51181102362204722"/>
  <pageSetup paperSize="9" fitToHeight="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180"/>
  <sheetViews>
    <sheetView topLeftCell="A147" zoomScaleNormal="100" workbookViewId="0">
      <selection activeCell="H186" sqref="H186"/>
    </sheetView>
  </sheetViews>
  <sheetFormatPr baseColWidth="10" defaultColWidth="11.42578125" defaultRowHeight="12.75" x14ac:dyDescent="0.2"/>
  <cols>
    <col min="1" max="1" width="14.7109375" style="5" bestFit="1" customWidth="1"/>
    <col min="2" max="2" width="6.7109375" style="5" customWidth="1"/>
    <col min="3" max="3" width="11.85546875" style="5" customWidth="1"/>
    <col min="4" max="4" width="10.42578125" style="5" hidden="1" customWidth="1"/>
    <col min="5" max="5" width="15.7109375" style="5" customWidth="1"/>
    <col min="6" max="6" width="10.42578125" style="5" customWidth="1"/>
    <col min="7" max="7" width="9.28515625" style="5" customWidth="1"/>
    <col min="8" max="8" width="7.85546875" style="5" customWidth="1"/>
    <col min="9" max="9" width="12.7109375" style="5" customWidth="1"/>
    <col min="10" max="10" width="11.140625" style="5" hidden="1" customWidth="1"/>
    <col min="11" max="11" width="9.28515625" style="5" hidden="1" customWidth="1"/>
    <col min="12" max="16384" width="11.42578125" style="5"/>
  </cols>
  <sheetData>
    <row r="1" spans="1:11" s="116" customFormat="1" ht="13.5" thickBot="1" x14ac:dyDescent="0.25">
      <c r="A1" s="481" t="s">
        <v>13</v>
      </c>
      <c r="B1" s="482"/>
      <c r="C1" s="482"/>
      <c r="D1" s="482"/>
      <c r="E1" s="482"/>
      <c r="F1" s="482"/>
      <c r="G1" s="482"/>
      <c r="H1" s="482"/>
      <c r="I1" s="483"/>
      <c r="J1" s="115"/>
      <c r="K1" s="102">
        <f>F3</f>
        <v>0</v>
      </c>
    </row>
    <row r="2" spans="1:11" s="116" customFormat="1" x14ac:dyDescent="0.2">
      <c r="A2" s="484" t="s">
        <v>14</v>
      </c>
      <c r="B2" s="485"/>
      <c r="C2" s="48" t="s">
        <v>15</v>
      </c>
      <c r="D2" s="48"/>
      <c r="E2" s="556" t="s">
        <v>16</v>
      </c>
      <c r="F2" s="557"/>
      <c r="G2" s="486" t="s">
        <v>17</v>
      </c>
      <c r="H2" s="487"/>
      <c r="I2" s="488"/>
      <c r="J2" s="115"/>
      <c r="K2" s="102" t="s">
        <v>62</v>
      </c>
    </row>
    <row r="3" spans="1:11" s="33" customFormat="1" ht="13.5" thickBot="1" x14ac:dyDescent="0.25">
      <c r="A3" s="550" t="s">
        <v>18</v>
      </c>
      <c r="B3" s="551"/>
      <c r="C3" s="134"/>
      <c r="D3" s="49"/>
      <c r="E3" s="558"/>
      <c r="F3" s="495"/>
      <c r="G3" s="552"/>
      <c r="H3" s="553"/>
      <c r="I3" s="554"/>
      <c r="J3" s="117"/>
      <c r="K3" s="102" t="e">
        <f>IF(#REF!="","",#REF!)</f>
        <v>#REF!</v>
      </c>
    </row>
    <row r="4" spans="1:11" s="33" customFormat="1" ht="4.5" hidden="1" customHeight="1" x14ac:dyDescent="0.2">
      <c r="E4" s="50"/>
      <c r="F4" s="51"/>
      <c r="G4" s="52"/>
      <c r="H4" s="51"/>
      <c r="I4" s="53"/>
      <c r="J4" s="117"/>
      <c r="K4" s="102" t="s">
        <v>63</v>
      </c>
    </row>
    <row r="5" spans="1:11" s="35" customFormat="1" ht="15" x14ac:dyDescent="0.2">
      <c r="A5" s="501" t="s">
        <v>20</v>
      </c>
      <c r="B5" s="502"/>
      <c r="C5" s="502"/>
      <c r="D5" s="555"/>
      <c r="E5" s="555"/>
      <c r="F5" s="599"/>
      <c r="G5" s="499"/>
      <c r="H5" s="499"/>
      <c r="I5" s="500"/>
      <c r="K5" s="102" t="s">
        <v>64</v>
      </c>
    </row>
    <row r="6" spans="1:11" s="35" customFormat="1" ht="11.25" x14ac:dyDescent="0.2">
      <c r="A6" s="18"/>
      <c r="B6" s="19"/>
      <c r="C6" s="19"/>
      <c r="D6" s="19"/>
      <c r="E6" s="99"/>
      <c r="F6" s="99"/>
      <c r="G6" s="99"/>
      <c r="H6" s="100" t="s">
        <v>21</v>
      </c>
      <c r="I6" s="101" t="s">
        <v>22</v>
      </c>
      <c r="K6" s="102"/>
    </row>
    <row r="7" spans="1:11" s="35" customFormat="1" ht="11.25" x14ac:dyDescent="0.2">
      <c r="A7" s="20" t="s">
        <v>23</v>
      </c>
      <c r="B7" s="19"/>
      <c r="C7" s="19"/>
      <c r="D7" s="19"/>
      <c r="E7" s="99"/>
      <c r="F7" s="99"/>
      <c r="G7" s="99"/>
      <c r="H7" s="77"/>
      <c r="I7" s="75"/>
      <c r="K7" s="102"/>
    </row>
    <row r="8" spans="1:11" s="33" customFormat="1" x14ac:dyDescent="0.2">
      <c r="A8" s="429" t="s">
        <v>24</v>
      </c>
      <c r="B8" s="430"/>
      <c r="C8" s="430"/>
      <c r="D8" s="430"/>
      <c r="E8" s="430"/>
      <c r="F8" s="430"/>
      <c r="G8" s="430"/>
      <c r="H8" s="93"/>
      <c r="I8" s="22"/>
      <c r="J8" s="35"/>
      <c r="K8" s="35"/>
    </row>
    <row r="9" spans="1:11" s="33" customFormat="1" x14ac:dyDescent="0.2">
      <c r="A9" s="437" t="str">
        <f>"davon im Projekt "&amp;E3&amp;" beschäftigt:"</f>
        <v>davon im Projekt  beschäftigt:</v>
      </c>
      <c r="B9" s="438"/>
      <c r="C9" s="438"/>
      <c r="D9" s="438"/>
      <c r="E9" s="438"/>
      <c r="F9" s="438"/>
      <c r="G9" s="438"/>
      <c r="H9" s="93"/>
      <c r="I9" s="23"/>
      <c r="J9" s="102" t="s">
        <v>65</v>
      </c>
      <c r="K9" s="105">
        <v>5.9027777777777777</v>
      </c>
    </row>
    <row r="10" spans="1:11" s="33" customFormat="1" ht="13.5" thickBot="1" x14ac:dyDescent="0.25">
      <c r="A10" s="437"/>
      <c r="B10" s="438"/>
      <c r="C10" s="438"/>
      <c r="D10" s="438"/>
      <c r="E10" s="438"/>
      <c r="F10" s="438"/>
      <c r="G10" s="438"/>
      <c r="H10" s="114"/>
      <c r="I10" s="74"/>
      <c r="J10" s="102"/>
      <c r="K10" s="104"/>
    </row>
    <row r="11" spans="1:11" s="33" customFormat="1" ht="13.5" thickBot="1" x14ac:dyDescent="0.25">
      <c r="A11" s="56"/>
      <c r="B11" s="56"/>
      <c r="C11" s="56"/>
      <c r="D11" s="56"/>
      <c r="E11" s="56"/>
      <c r="F11" s="57" t="s">
        <v>25</v>
      </c>
      <c r="G11" s="58" t="s">
        <v>59</v>
      </c>
      <c r="H11" s="59" t="s">
        <v>27</v>
      </c>
      <c r="I11" s="118">
        <f>'01-24'!I11</f>
        <v>2024</v>
      </c>
      <c r="J11" s="119"/>
      <c r="K11" s="120"/>
    </row>
    <row r="12" spans="1:11" s="33" customFormat="1" ht="20.25" customHeight="1" x14ac:dyDescent="0.2">
      <c r="A12" s="60" t="s">
        <v>28</v>
      </c>
      <c r="B12" s="479" t="s">
        <v>47</v>
      </c>
      <c r="C12" s="479"/>
      <c r="D12" s="479"/>
      <c r="E12" s="479"/>
      <c r="F12" s="479"/>
      <c r="G12" s="479"/>
      <c r="H12" s="479"/>
      <c r="I12" s="480"/>
      <c r="J12" s="119"/>
    </row>
    <row r="13" spans="1:11" s="33" customFormat="1" ht="29.25" customHeight="1" thickBot="1" x14ac:dyDescent="0.25">
      <c r="A13" s="445" t="s">
        <v>30</v>
      </c>
      <c r="B13" s="446"/>
      <c r="C13" s="446"/>
      <c r="D13" s="446"/>
      <c r="E13" s="446"/>
      <c r="F13" s="446"/>
      <c r="G13" s="446"/>
      <c r="H13" s="446"/>
      <c r="I13" s="447"/>
      <c r="J13" s="119"/>
    </row>
    <row r="14" spans="1:11" s="33" customFormat="1" ht="6.75" hidden="1" customHeight="1" x14ac:dyDescent="0.2">
      <c r="I14" s="36"/>
      <c r="J14" s="119"/>
    </row>
    <row r="15" spans="1:11" s="35" customFormat="1" ht="51.75" thickBot="1" x14ac:dyDescent="0.25">
      <c r="A15" s="1" t="s">
        <v>31</v>
      </c>
      <c r="B15" s="85" t="s">
        <v>32</v>
      </c>
      <c r="C15" s="85" t="s">
        <v>60</v>
      </c>
      <c r="D15" s="84"/>
      <c r="E15" s="431" t="s">
        <v>34</v>
      </c>
      <c r="F15" s="432"/>
      <c r="G15" s="433"/>
      <c r="H15" s="83" t="s">
        <v>35</v>
      </c>
      <c r="I15" s="2" t="s">
        <v>36</v>
      </c>
      <c r="J15" s="34"/>
    </row>
    <row r="16" spans="1:11" s="35" customFormat="1" ht="11.25" customHeight="1" x14ac:dyDescent="0.2">
      <c r="A16" s="578">
        <v>45597</v>
      </c>
      <c r="B16" s="579"/>
      <c r="C16" s="209"/>
      <c r="D16" s="217"/>
      <c r="E16" s="600"/>
      <c r="F16" s="601"/>
      <c r="G16" s="602"/>
      <c r="H16" s="218"/>
      <c r="I16" s="509">
        <f>IF(B16&lt;&gt;"",0,IF(SUM(H16:H20)&gt;0.416666666666666,0.416666666666666,SUM(H16:H20)))</f>
        <v>0</v>
      </c>
      <c r="J16" s="34"/>
    </row>
    <row r="17" spans="1:10" s="35" customFormat="1" ht="11.25" customHeight="1" x14ac:dyDescent="0.2">
      <c r="A17" s="439"/>
      <c r="B17" s="331"/>
      <c r="C17" s="190"/>
      <c r="D17" s="211"/>
      <c r="E17" s="393"/>
      <c r="F17" s="394"/>
      <c r="G17" s="395"/>
      <c r="H17" s="188"/>
      <c r="I17" s="313"/>
      <c r="J17" s="34"/>
    </row>
    <row r="18" spans="1:10" s="35" customFormat="1" ht="11.25" customHeight="1" x14ac:dyDescent="0.2">
      <c r="A18" s="439"/>
      <c r="B18" s="331"/>
      <c r="C18" s="199"/>
      <c r="D18" s="211"/>
      <c r="E18" s="393"/>
      <c r="F18" s="394"/>
      <c r="G18" s="395"/>
      <c r="H18" s="188"/>
      <c r="I18" s="313"/>
      <c r="J18" s="34"/>
    </row>
    <row r="19" spans="1:10" s="33" customFormat="1" ht="11.25" customHeight="1" x14ac:dyDescent="0.2">
      <c r="A19" s="440"/>
      <c r="B19" s="331"/>
      <c r="C19" s="190"/>
      <c r="D19" s="189"/>
      <c r="E19" s="393"/>
      <c r="F19" s="394"/>
      <c r="G19" s="395"/>
      <c r="H19" s="219"/>
      <c r="I19" s="314"/>
      <c r="J19" s="36"/>
    </row>
    <row r="20" spans="1:10" s="33" customFormat="1" ht="11.25" customHeight="1" thickBot="1" x14ac:dyDescent="0.25">
      <c r="A20" s="441"/>
      <c r="B20" s="332"/>
      <c r="C20" s="210"/>
      <c r="D20" s="212"/>
      <c r="E20" s="406"/>
      <c r="F20" s="407"/>
      <c r="G20" s="408"/>
      <c r="H20" s="220"/>
      <c r="I20" s="315"/>
      <c r="J20" s="10"/>
    </row>
    <row r="21" spans="1:10" s="33" customFormat="1" ht="11.25" customHeight="1" thickTop="1" x14ac:dyDescent="0.2">
      <c r="A21" s="439">
        <f>A16+1</f>
        <v>45598</v>
      </c>
      <c r="B21" s="331"/>
      <c r="C21" s="279"/>
      <c r="D21" s="211"/>
      <c r="E21" s="600"/>
      <c r="F21" s="601"/>
      <c r="G21" s="602"/>
      <c r="H21" s="188"/>
      <c r="I21" s="313">
        <f>IF(B21&lt;&gt;"",0,IF(SUM(H21:H25)&gt;0.416666666666666,0.416666666666666,SUM(H21:H25)))</f>
        <v>0</v>
      </c>
      <c r="J21" s="32"/>
    </row>
    <row r="22" spans="1:10" s="33" customFormat="1" ht="11.25" customHeight="1" x14ac:dyDescent="0.2">
      <c r="A22" s="439"/>
      <c r="B22" s="331"/>
      <c r="C22" s="190"/>
      <c r="D22" s="211"/>
      <c r="E22" s="393"/>
      <c r="F22" s="394"/>
      <c r="G22" s="395"/>
      <c r="H22" s="188"/>
      <c r="I22" s="313"/>
      <c r="J22" s="32"/>
    </row>
    <row r="23" spans="1:10" s="33" customFormat="1" ht="11.25" customHeight="1" x14ac:dyDescent="0.2">
      <c r="A23" s="439"/>
      <c r="B23" s="331"/>
      <c r="C23" s="199"/>
      <c r="D23" s="211"/>
      <c r="E23" s="393"/>
      <c r="F23" s="394"/>
      <c r="G23" s="395"/>
      <c r="H23" s="188"/>
      <c r="I23" s="313"/>
      <c r="J23" s="32"/>
    </row>
    <row r="24" spans="1:10" s="33" customFormat="1" ht="11.25" customHeight="1" x14ac:dyDescent="0.2">
      <c r="A24" s="440"/>
      <c r="B24" s="331"/>
      <c r="C24" s="190"/>
      <c r="D24" s="189"/>
      <c r="E24" s="393"/>
      <c r="F24" s="394"/>
      <c r="G24" s="395"/>
      <c r="H24" s="188"/>
      <c r="I24" s="314"/>
      <c r="J24" s="32"/>
    </row>
    <row r="25" spans="1:10" s="33" customFormat="1" ht="11.25" customHeight="1" thickBot="1" x14ac:dyDescent="0.25">
      <c r="A25" s="441"/>
      <c r="B25" s="332"/>
      <c r="C25" s="210"/>
      <c r="D25" s="212"/>
      <c r="E25" s="406"/>
      <c r="F25" s="407"/>
      <c r="G25" s="408"/>
      <c r="H25" s="241"/>
      <c r="I25" s="315"/>
      <c r="J25" s="32"/>
    </row>
    <row r="26" spans="1:10" s="33" customFormat="1" ht="11.25" customHeight="1" thickTop="1" x14ac:dyDescent="0.2">
      <c r="A26" s="439">
        <f>A21+1</f>
        <v>45599</v>
      </c>
      <c r="B26" s="331"/>
      <c r="C26" s="279"/>
      <c r="D26" s="237"/>
      <c r="E26" s="600"/>
      <c r="F26" s="601"/>
      <c r="G26" s="602"/>
      <c r="H26" s="188"/>
      <c r="I26" s="313">
        <f>IF(B26&lt;&gt;"",0,IF(SUM(H26:H30)&gt;0.416666666666666,0.416666666666666,SUM(H26:H30)))</f>
        <v>0</v>
      </c>
      <c r="J26" s="32"/>
    </row>
    <row r="27" spans="1:10" s="33" customFormat="1" ht="11.25" customHeight="1" x14ac:dyDescent="0.2">
      <c r="A27" s="439"/>
      <c r="B27" s="331"/>
      <c r="C27" s="190"/>
      <c r="D27" s="237"/>
      <c r="E27" s="393"/>
      <c r="F27" s="394"/>
      <c r="G27" s="395"/>
      <c r="H27" s="188"/>
      <c r="I27" s="313"/>
      <c r="J27" s="32"/>
    </row>
    <row r="28" spans="1:10" s="33" customFormat="1" ht="11.25" customHeight="1" x14ac:dyDescent="0.2">
      <c r="A28" s="439"/>
      <c r="B28" s="331"/>
      <c r="C28" s="199"/>
      <c r="D28" s="237"/>
      <c r="E28" s="393"/>
      <c r="F28" s="394"/>
      <c r="G28" s="395"/>
      <c r="H28" s="188"/>
      <c r="I28" s="313"/>
      <c r="J28" s="32"/>
    </row>
    <row r="29" spans="1:10" s="33" customFormat="1" ht="11.25" customHeight="1" x14ac:dyDescent="0.2">
      <c r="A29" s="440"/>
      <c r="B29" s="331"/>
      <c r="C29" s="190"/>
      <c r="D29" s="189"/>
      <c r="E29" s="393"/>
      <c r="F29" s="394"/>
      <c r="G29" s="395"/>
      <c r="H29" s="188"/>
      <c r="I29" s="314"/>
      <c r="J29" s="32"/>
    </row>
    <row r="30" spans="1:10" s="33" customFormat="1" ht="11.25" customHeight="1" thickBot="1" x14ac:dyDescent="0.25">
      <c r="A30" s="441"/>
      <c r="B30" s="332"/>
      <c r="C30" s="210"/>
      <c r="D30" s="240"/>
      <c r="E30" s="406"/>
      <c r="F30" s="407"/>
      <c r="G30" s="408"/>
      <c r="H30" s="241"/>
      <c r="I30" s="315"/>
      <c r="J30" s="32"/>
    </row>
    <row r="31" spans="1:10" s="33" customFormat="1" ht="11.25" customHeight="1" thickTop="1" x14ac:dyDescent="0.2">
      <c r="A31" s="355">
        <f>A26+1</f>
        <v>45600</v>
      </c>
      <c r="B31" s="293"/>
      <c r="C31" s="268"/>
      <c r="D31" s="25"/>
      <c r="E31" s="506"/>
      <c r="F31" s="507"/>
      <c r="G31" s="508"/>
      <c r="H31" s="26"/>
      <c r="I31" s="313">
        <f>IF(B31&lt;&gt;"",0,IF(SUM(H31:H35)&gt;0.416666666666666,0.416666666666666,SUM(H31:H35)))</f>
        <v>0</v>
      </c>
      <c r="J31" s="32"/>
    </row>
    <row r="32" spans="1:10" s="33" customFormat="1" ht="11.25" customHeight="1" x14ac:dyDescent="0.2">
      <c r="A32" s="355"/>
      <c r="B32" s="293"/>
      <c r="C32" s="27"/>
      <c r="D32" s="25"/>
      <c r="E32" s="298"/>
      <c r="F32" s="299"/>
      <c r="G32" s="300"/>
      <c r="H32" s="26"/>
      <c r="I32" s="313"/>
      <c r="J32" s="32"/>
    </row>
    <row r="33" spans="1:10" s="33" customFormat="1" ht="11.25" customHeight="1" x14ac:dyDescent="0.2">
      <c r="A33" s="355"/>
      <c r="B33" s="293"/>
      <c r="C33" s="67"/>
      <c r="D33" s="25"/>
      <c r="E33" s="298"/>
      <c r="F33" s="299"/>
      <c r="G33" s="300"/>
      <c r="H33" s="26"/>
      <c r="I33" s="313"/>
      <c r="J33" s="32"/>
    </row>
    <row r="34" spans="1:10" s="33" customFormat="1" ht="11.25" customHeight="1" x14ac:dyDescent="0.2">
      <c r="A34" s="356"/>
      <c r="B34" s="293"/>
      <c r="C34" s="27"/>
      <c r="D34" s="28"/>
      <c r="E34" s="298"/>
      <c r="F34" s="299"/>
      <c r="G34" s="300"/>
      <c r="H34" s="26"/>
      <c r="I34" s="314"/>
      <c r="J34" s="32"/>
    </row>
    <row r="35" spans="1:10" s="33" customFormat="1" ht="11.25" customHeight="1" thickBot="1" x14ac:dyDescent="0.25">
      <c r="A35" s="357"/>
      <c r="B35" s="294"/>
      <c r="C35" s="64"/>
      <c r="D35" s="30"/>
      <c r="E35" s="301"/>
      <c r="F35" s="302"/>
      <c r="G35" s="303"/>
      <c r="H35" s="31"/>
      <c r="I35" s="315"/>
      <c r="J35" s="32"/>
    </row>
    <row r="36" spans="1:10" s="33" customFormat="1" ht="11.25" customHeight="1" thickTop="1" x14ac:dyDescent="0.2">
      <c r="A36" s="355">
        <f>A31+1</f>
        <v>45601</v>
      </c>
      <c r="B36" s="293"/>
      <c r="C36" s="268"/>
      <c r="D36" s="25"/>
      <c r="E36" s="506"/>
      <c r="F36" s="507"/>
      <c r="G36" s="508"/>
      <c r="H36" s="26"/>
      <c r="I36" s="313">
        <f>IF(B36&lt;&gt;"",0,IF(SUM(H36:H40)&gt;0.416666666666666,0.416666666666666,SUM(H36:H40)))</f>
        <v>0</v>
      </c>
      <c r="J36" s="32"/>
    </row>
    <row r="37" spans="1:10" s="33" customFormat="1" ht="11.25" customHeight="1" x14ac:dyDescent="0.2">
      <c r="A37" s="355"/>
      <c r="B37" s="293"/>
      <c r="C37" s="27"/>
      <c r="D37" s="25"/>
      <c r="E37" s="298"/>
      <c r="F37" s="299"/>
      <c r="G37" s="300"/>
      <c r="H37" s="26"/>
      <c r="I37" s="313"/>
      <c r="J37" s="32"/>
    </row>
    <row r="38" spans="1:10" s="33" customFormat="1" ht="11.25" customHeight="1" x14ac:dyDescent="0.2">
      <c r="A38" s="355"/>
      <c r="B38" s="293"/>
      <c r="C38" s="67"/>
      <c r="D38" s="25"/>
      <c r="E38" s="298"/>
      <c r="F38" s="299"/>
      <c r="G38" s="300"/>
      <c r="H38" s="26"/>
      <c r="I38" s="313"/>
      <c r="J38" s="32"/>
    </row>
    <row r="39" spans="1:10" s="33" customFormat="1" ht="11.25" customHeight="1" x14ac:dyDescent="0.2">
      <c r="A39" s="356"/>
      <c r="B39" s="293"/>
      <c r="C39" s="27"/>
      <c r="D39" s="28"/>
      <c r="E39" s="298"/>
      <c r="F39" s="299"/>
      <c r="G39" s="300"/>
      <c r="H39" s="26"/>
      <c r="I39" s="314"/>
      <c r="J39" s="32"/>
    </row>
    <row r="40" spans="1:10" s="33" customFormat="1" ht="11.25" customHeight="1" thickBot="1" x14ac:dyDescent="0.25">
      <c r="A40" s="357"/>
      <c r="B40" s="294"/>
      <c r="C40" s="64"/>
      <c r="D40" s="30"/>
      <c r="E40" s="301"/>
      <c r="F40" s="302"/>
      <c r="G40" s="303"/>
      <c r="H40" s="31"/>
      <c r="I40" s="315"/>
      <c r="J40" s="32"/>
    </row>
    <row r="41" spans="1:10" s="33" customFormat="1" ht="11.25" customHeight="1" thickTop="1" x14ac:dyDescent="0.2">
      <c r="A41" s="355">
        <f>A36+1</f>
        <v>45602</v>
      </c>
      <c r="B41" s="333"/>
      <c r="C41" s="261"/>
      <c r="D41" s="221"/>
      <c r="E41" s="640"/>
      <c r="F41" s="641"/>
      <c r="G41" s="642"/>
      <c r="H41" s="222"/>
      <c r="I41" s="313">
        <f>IF(B41&lt;&gt;"",0,IF(SUM(H41:H45)&gt;0.416666666666666,0.416666666666666,SUM(H41:H45)))</f>
        <v>0</v>
      </c>
      <c r="J41" s="32"/>
    </row>
    <row r="42" spans="1:10" s="33" customFormat="1" ht="11.25" customHeight="1" x14ac:dyDescent="0.2">
      <c r="A42" s="355"/>
      <c r="B42" s="333"/>
      <c r="C42" s="224"/>
      <c r="D42" s="221"/>
      <c r="E42" s="304"/>
      <c r="F42" s="305"/>
      <c r="G42" s="306"/>
      <c r="H42" s="222"/>
      <c r="I42" s="313"/>
      <c r="J42" s="32"/>
    </row>
    <row r="43" spans="1:10" s="33" customFormat="1" ht="11.25" customHeight="1" x14ac:dyDescent="0.2">
      <c r="A43" s="355"/>
      <c r="B43" s="333"/>
      <c r="C43" s="252"/>
      <c r="D43" s="221"/>
      <c r="E43" s="304"/>
      <c r="F43" s="305"/>
      <c r="G43" s="306"/>
      <c r="H43" s="222"/>
      <c r="I43" s="313"/>
      <c r="J43" s="32"/>
    </row>
    <row r="44" spans="1:10" s="33" customFormat="1" ht="11.25" customHeight="1" x14ac:dyDescent="0.2">
      <c r="A44" s="356"/>
      <c r="B44" s="333"/>
      <c r="C44" s="224"/>
      <c r="D44" s="225"/>
      <c r="E44" s="304"/>
      <c r="F44" s="305"/>
      <c r="G44" s="306"/>
      <c r="H44" s="222"/>
      <c r="I44" s="314"/>
      <c r="J44" s="32"/>
    </row>
    <row r="45" spans="1:10" s="33" customFormat="1" ht="11.25" customHeight="1" thickBot="1" x14ac:dyDescent="0.25">
      <c r="A45" s="357"/>
      <c r="B45" s="334"/>
      <c r="C45" s="253"/>
      <c r="D45" s="227"/>
      <c r="E45" s="374"/>
      <c r="F45" s="375"/>
      <c r="G45" s="376"/>
      <c r="H45" s="228"/>
      <c r="I45" s="315"/>
      <c r="J45" s="32"/>
    </row>
    <row r="46" spans="1:10" s="33" customFormat="1" ht="11.25" customHeight="1" thickTop="1" x14ac:dyDescent="0.2">
      <c r="A46" s="355">
        <f>A41+1</f>
        <v>45603</v>
      </c>
      <c r="B46" s="333"/>
      <c r="C46" s="261"/>
      <c r="D46" s="221"/>
      <c r="E46" s="640"/>
      <c r="F46" s="641"/>
      <c r="G46" s="642"/>
      <c r="H46" s="222"/>
      <c r="I46" s="313">
        <f>IF(B46&lt;&gt;"",0,IF(SUM(H46:H50)&gt;0.416666666666666,0.416666666666666,SUM(H46:H50)))</f>
        <v>0</v>
      </c>
      <c r="J46" s="32"/>
    </row>
    <row r="47" spans="1:10" s="33" customFormat="1" ht="11.25" customHeight="1" x14ac:dyDescent="0.2">
      <c r="A47" s="355"/>
      <c r="B47" s="333"/>
      <c r="C47" s="224"/>
      <c r="D47" s="221"/>
      <c r="E47" s="304"/>
      <c r="F47" s="305"/>
      <c r="G47" s="306"/>
      <c r="H47" s="222"/>
      <c r="I47" s="313"/>
      <c r="J47" s="32"/>
    </row>
    <row r="48" spans="1:10" s="33" customFormat="1" ht="11.25" customHeight="1" x14ac:dyDescent="0.2">
      <c r="A48" s="355"/>
      <c r="B48" s="333"/>
      <c r="C48" s="252"/>
      <c r="D48" s="221"/>
      <c r="E48" s="304"/>
      <c r="F48" s="305"/>
      <c r="G48" s="306"/>
      <c r="H48" s="222"/>
      <c r="I48" s="313"/>
      <c r="J48" s="32"/>
    </row>
    <row r="49" spans="1:10" s="33" customFormat="1" ht="11.25" customHeight="1" x14ac:dyDescent="0.2">
      <c r="A49" s="356"/>
      <c r="B49" s="333"/>
      <c r="C49" s="224"/>
      <c r="D49" s="225"/>
      <c r="E49" s="304"/>
      <c r="F49" s="305"/>
      <c r="G49" s="306"/>
      <c r="H49" s="222"/>
      <c r="I49" s="314"/>
      <c r="J49" s="32"/>
    </row>
    <row r="50" spans="1:10" s="33" customFormat="1" ht="11.25" customHeight="1" thickBot="1" x14ac:dyDescent="0.25">
      <c r="A50" s="357"/>
      <c r="B50" s="334"/>
      <c r="C50" s="253"/>
      <c r="D50" s="227"/>
      <c r="E50" s="374"/>
      <c r="F50" s="375"/>
      <c r="G50" s="376"/>
      <c r="H50" s="228"/>
      <c r="I50" s="315"/>
      <c r="J50" s="32"/>
    </row>
    <row r="51" spans="1:10" s="33" customFormat="1" ht="11.25" customHeight="1" thickTop="1" x14ac:dyDescent="0.2">
      <c r="A51" s="355">
        <f>A46+1</f>
        <v>45604</v>
      </c>
      <c r="B51" s="293"/>
      <c r="C51" s="261"/>
      <c r="D51" s="25"/>
      <c r="E51" s="506"/>
      <c r="F51" s="507"/>
      <c r="G51" s="508"/>
      <c r="H51" s="26"/>
      <c r="I51" s="310">
        <f>IF(B51&lt;&gt;"",0,IF(SUM(H51:H55)&gt;0.416666666666666,0.416666666666666,SUM(H51:H55)))</f>
        <v>0</v>
      </c>
      <c r="J51" s="32"/>
    </row>
    <row r="52" spans="1:10" s="33" customFormat="1" ht="11.25" customHeight="1" x14ac:dyDescent="0.2">
      <c r="A52" s="355"/>
      <c r="B52" s="293"/>
      <c r="C52" s="27"/>
      <c r="D52" s="25"/>
      <c r="E52" s="298"/>
      <c r="F52" s="299"/>
      <c r="G52" s="300"/>
      <c r="H52" s="26"/>
      <c r="I52" s="310"/>
      <c r="J52" s="32"/>
    </row>
    <row r="53" spans="1:10" s="33" customFormat="1" ht="11.25" customHeight="1" x14ac:dyDescent="0.2">
      <c r="A53" s="355"/>
      <c r="B53" s="293"/>
      <c r="C53" s="67"/>
      <c r="D53" s="25"/>
      <c r="E53" s="298"/>
      <c r="F53" s="299"/>
      <c r="G53" s="300"/>
      <c r="H53" s="26"/>
      <c r="I53" s="310"/>
      <c r="J53" s="32"/>
    </row>
    <row r="54" spans="1:10" s="33" customFormat="1" ht="11.25" customHeight="1" x14ac:dyDescent="0.2">
      <c r="A54" s="356"/>
      <c r="B54" s="293"/>
      <c r="C54" s="27"/>
      <c r="D54" s="28"/>
      <c r="E54" s="298"/>
      <c r="F54" s="299"/>
      <c r="G54" s="300"/>
      <c r="H54" s="26"/>
      <c r="I54" s="311"/>
      <c r="J54" s="32"/>
    </row>
    <row r="55" spans="1:10" s="33" customFormat="1" ht="11.25" customHeight="1" thickBot="1" x14ac:dyDescent="0.25">
      <c r="A55" s="357"/>
      <c r="B55" s="294"/>
      <c r="C55" s="64"/>
      <c r="D55" s="30"/>
      <c r="E55" s="301"/>
      <c r="F55" s="302"/>
      <c r="G55" s="303"/>
      <c r="H55" s="31"/>
      <c r="I55" s="312"/>
      <c r="J55" s="32"/>
    </row>
    <row r="56" spans="1:10" s="33" customFormat="1" ht="11.25" customHeight="1" thickTop="1" x14ac:dyDescent="0.2">
      <c r="A56" s="439">
        <f>A51+1</f>
        <v>45605</v>
      </c>
      <c r="B56" s="331"/>
      <c r="C56" s="279"/>
      <c r="D56" s="237"/>
      <c r="E56" s="600"/>
      <c r="F56" s="601"/>
      <c r="G56" s="602"/>
      <c r="H56" s="188"/>
      <c r="I56" s="313">
        <f>IF(B56&lt;&gt;"",0,IF(SUM(H56:H60)&gt;0.416666666666666,0.416666666666666,SUM(H56:H60)))</f>
        <v>0</v>
      </c>
      <c r="J56" s="32"/>
    </row>
    <row r="57" spans="1:10" s="33" customFormat="1" ht="11.25" customHeight="1" x14ac:dyDescent="0.2">
      <c r="A57" s="439"/>
      <c r="B57" s="331"/>
      <c r="C57" s="190"/>
      <c r="D57" s="237"/>
      <c r="E57" s="393"/>
      <c r="F57" s="394"/>
      <c r="G57" s="395"/>
      <c r="H57" s="188"/>
      <c r="I57" s="313"/>
      <c r="J57" s="32"/>
    </row>
    <row r="58" spans="1:10" s="33" customFormat="1" ht="11.25" customHeight="1" x14ac:dyDescent="0.2">
      <c r="A58" s="439"/>
      <c r="B58" s="331"/>
      <c r="C58" s="199"/>
      <c r="D58" s="237"/>
      <c r="E58" s="393"/>
      <c r="F58" s="394"/>
      <c r="G58" s="395"/>
      <c r="H58" s="188"/>
      <c r="I58" s="313"/>
      <c r="J58" s="32"/>
    </row>
    <row r="59" spans="1:10" s="33" customFormat="1" ht="11.25" customHeight="1" x14ac:dyDescent="0.2">
      <c r="A59" s="440"/>
      <c r="B59" s="331"/>
      <c r="C59" s="190"/>
      <c r="D59" s="189"/>
      <c r="E59" s="393"/>
      <c r="F59" s="394"/>
      <c r="G59" s="395"/>
      <c r="H59" s="188"/>
      <c r="I59" s="314"/>
      <c r="J59" s="32"/>
    </row>
    <row r="60" spans="1:10" s="33" customFormat="1" ht="11.25" customHeight="1" thickBot="1" x14ac:dyDescent="0.25">
      <c r="A60" s="441"/>
      <c r="B60" s="332"/>
      <c r="C60" s="210"/>
      <c r="D60" s="240"/>
      <c r="E60" s="406"/>
      <c r="F60" s="407"/>
      <c r="G60" s="408"/>
      <c r="H60" s="241"/>
      <c r="I60" s="315"/>
      <c r="J60" s="32"/>
    </row>
    <row r="61" spans="1:10" s="33" customFormat="1" ht="11.25" customHeight="1" thickTop="1" x14ac:dyDescent="0.2">
      <c r="A61" s="439">
        <f>A56+1</f>
        <v>45606</v>
      </c>
      <c r="B61" s="331"/>
      <c r="C61" s="279"/>
      <c r="D61" s="237"/>
      <c r="E61" s="600"/>
      <c r="F61" s="601"/>
      <c r="G61" s="602"/>
      <c r="H61" s="188"/>
      <c r="I61" s="313">
        <f>IF(B61&lt;&gt;"",0,IF(SUM(H61:H65)&gt;0.416666666666666,0.416666666666666,SUM(H61:H65)))</f>
        <v>0</v>
      </c>
      <c r="J61" s="32"/>
    </row>
    <row r="62" spans="1:10" s="33" customFormat="1" ht="11.25" customHeight="1" x14ac:dyDescent="0.2">
      <c r="A62" s="439"/>
      <c r="B62" s="331"/>
      <c r="C62" s="190"/>
      <c r="D62" s="237"/>
      <c r="E62" s="393"/>
      <c r="F62" s="394"/>
      <c r="G62" s="395"/>
      <c r="H62" s="188"/>
      <c r="I62" s="313"/>
      <c r="J62" s="32"/>
    </row>
    <row r="63" spans="1:10" s="33" customFormat="1" ht="11.25" customHeight="1" x14ac:dyDescent="0.2">
      <c r="A63" s="439"/>
      <c r="B63" s="331"/>
      <c r="C63" s="199"/>
      <c r="D63" s="237"/>
      <c r="E63" s="393"/>
      <c r="F63" s="394"/>
      <c r="G63" s="395"/>
      <c r="H63" s="188"/>
      <c r="I63" s="313"/>
      <c r="J63" s="32"/>
    </row>
    <row r="64" spans="1:10" s="33" customFormat="1" ht="11.25" customHeight="1" x14ac:dyDescent="0.2">
      <c r="A64" s="440"/>
      <c r="B64" s="331"/>
      <c r="C64" s="190"/>
      <c r="D64" s="189"/>
      <c r="E64" s="393"/>
      <c r="F64" s="394"/>
      <c r="G64" s="395"/>
      <c r="H64" s="188"/>
      <c r="I64" s="314"/>
      <c r="J64" s="32"/>
    </row>
    <row r="65" spans="1:10" s="33" customFormat="1" ht="11.25" customHeight="1" thickBot="1" x14ac:dyDescent="0.25">
      <c r="A65" s="441"/>
      <c r="B65" s="332"/>
      <c r="C65" s="210"/>
      <c r="D65" s="240"/>
      <c r="E65" s="406"/>
      <c r="F65" s="407"/>
      <c r="G65" s="408"/>
      <c r="H65" s="241"/>
      <c r="I65" s="315"/>
      <c r="J65" s="32"/>
    </row>
    <row r="66" spans="1:10" s="33" customFormat="1" ht="11.25" customHeight="1" thickTop="1" x14ac:dyDescent="0.2">
      <c r="A66" s="355">
        <f>A61+1</f>
        <v>45607</v>
      </c>
      <c r="B66" s="293"/>
      <c r="C66" s="268"/>
      <c r="D66" s="25"/>
      <c r="E66" s="506"/>
      <c r="F66" s="507"/>
      <c r="G66" s="508"/>
      <c r="H66" s="26"/>
      <c r="I66" s="313">
        <f>IF(B66&lt;&gt;"",0,IF(SUM(H66:H70)&gt;0.416666666666666,0.416666666666666,SUM(H66:H70)))</f>
        <v>0</v>
      </c>
      <c r="J66" s="32"/>
    </row>
    <row r="67" spans="1:10" s="33" customFormat="1" ht="11.25" customHeight="1" x14ac:dyDescent="0.2">
      <c r="A67" s="355"/>
      <c r="B67" s="293"/>
      <c r="C67" s="27"/>
      <c r="D67" s="25"/>
      <c r="E67" s="298"/>
      <c r="F67" s="299"/>
      <c r="G67" s="300"/>
      <c r="H67" s="26"/>
      <c r="I67" s="313"/>
      <c r="J67" s="32"/>
    </row>
    <row r="68" spans="1:10" s="33" customFormat="1" ht="11.25" customHeight="1" x14ac:dyDescent="0.2">
      <c r="A68" s="355"/>
      <c r="B68" s="293"/>
      <c r="C68" s="67"/>
      <c r="D68" s="25"/>
      <c r="E68" s="298"/>
      <c r="F68" s="299"/>
      <c r="G68" s="300"/>
      <c r="H68" s="26"/>
      <c r="I68" s="313"/>
      <c r="J68" s="32"/>
    </row>
    <row r="69" spans="1:10" s="33" customFormat="1" ht="11.25" customHeight="1" x14ac:dyDescent="0.2">
      <c r="A69" s="356"/>
      <c r="B69" s="293"/>
      <c r="C69" s="27"/>
      <c r="D69" s="28"/>
      <c r="E69" s="298"/>
      <c r="F69" s="299"/>
      <c r="G69" s="300"/>
      <c r="H69" s="26"/>
      <c r="I69" s="314"/>
      <c r="J69" s="32"/>
    </row>
    <row r="70" spans="1:10" s="33" customFormat="1" ht="11.25" customHeight="1" thickBot="1" x14ac:dyDescent="0.25">
      <c r="A70" s="357"/>
      <c r="B70" s="294"/>
      <c r="C70" s="64"/>
      <c r="D70" s="30"/>
      <c r="E70" s="301"/>
      <c r="F70" s="302"/>
      <c r="G70" s="303"/>
      <c r="H70" s="31"/>
      <c r="I70" s="315"/>
      <c r="J70" s="32"/>
    </row>
    <row r="71" spans="1:10" s="33" customFormat="1" ht="11.25" customHeight="1" thickTop="1" x14ac:dyDescent="0.2">
      <c r="A71" s="355">
        <f>A66+1</f>
        <v>45608</v>
      </c>
      <c r="B71" s="293"/>
      <c r="C71" s="268"/>
      <c r="D71" s="25"/>
      <c r="E71" s="506"/>
      <c r="F71" s="507"/>
      <c r="G71" s="508"/>
      <c r="H71" s="26"/>
      <c r="I71" s="313">
        <f>IF(B71&lt;&gt;"",0,IF(SUM(H71:H75)&gt;0.416666666666666,0.416666666666666,SUM(H71:H75)))</f>
        <v>0</v>
      </c>
      <c r="J71" s="32"/>
    </row>
    <row r="72" spans="1:10" s="33" customFormat="1" ht="11.25" customHeight="1" x14ac:dyDescent="0.2">
      <c r="A72" s="355"/>
      <c r="B72" s="293"/>
      <c r="C72" s="27"/>
      <c r="D72" s="25"/>
      <c r="E72" s="298"/>
      <c r="F72" s="299"/>
      <c r="G72" s="300"/>
      <c r="H72" s="26"/>
      <c r="I72" s="313"/>
      <c r="J72" s="32"/>
    </row>
    <row r="73" spans="1:10" s="33" customFormat="1" ht="11.25" customHeight="1" x14ac:dyDescent="0.2">
      <c r="A73" s="355"/>
      <c r="B73" s="293"/>
      <c r="C73" s="67"/>
      <c r="D73" s="25"/>
      <c r="E73" s="298"/>
      <c r="F73" s="299"/>
      <c r="G73" s="300"/>
      <c r="H73" s="26"/>
      <c r="I73" s="313"/>
      <c r="J73" s="32"/>
    </row>
    <row r="74" spans="1:10" s="33" customFormat="1" ht="11.25" customHeight="1" x14ac:dyDescent="0.2">
      <c r="A74" s="356"/>
      <c r="B74" s="293"/>
      <c r="C74" s="27"/>
      <c r="D74" s="28"/>
      <c r="E74" s="298"/>
      <c r="F74" s="299"/>
      <c r="G74" s="300"/>
      <c r="H74" s="26"/>
      <c r="I74" s="314"/>
      <c r="J74" s="32"/>
    </row>
    <row r="75" spans="1:10" s="33" customFormat="1" ht="11.25" customHeight="1" thickBot="1" x14ac:dyDescent="0.25">
      <c r="A75" s="357"/>
      <c r="B75" s="294"/>
      <c r="C75" s="64"/>
      <c r="D75" s="30"/>
      <c r="E75" s="301"/>
      <c r="F75" s="302"/>
      <c r="G75" s="303"/>
      <c r="H75" s="31"/>
      <c r="I75" s="315"/>
      <c r="J75" s="32"/>
    </row>
    <row r="76" spans="1:10" s="33" customFormat="1" ht="11.25" customHeight="1" thickTop="1" x14ac:dyDescent="0.2">
      <c r="A76" s="355">
        <f>A71+1</f>
        <v>45609</v>
      </c>
      <c r="B76" s="333"/>
      <c r="C76" s="261"/>
      <c r="D76" s="221"/>
      <c r="E76" s="640"/>
      <c r="F76" s="641"/>
      <c r="G76" s="642"/>
      <c r="H76" s="222"/>
      <c r="I76" s="313">
        <f>IF(B76&lt;&gt;"",0,IF(SUM(H76:H80)&gt;0.416666666666666,0.416666666666666,SUM(H76:H80)))</f>
        <v>0</v>
      </c>
      <c r="J76" s="32"/>
    </row>
    <row r="77" spans="1:10" s="33" customFormat="1" ht="11.25" customHeight="1" x14ac:dyDescent="0.2">
      <c r="A77" s="355"/>
      <c r="B77" s="333"/>
      <c r="C77" s="224"/>
      <c r="D77" s="221"/>
      <c r="E77" s="304"/>
      <c r="F77" s="305"/>
      <c r="G77" s="306"/>
      <c r="H77" s="222"/>
      <c r="I77" s="313"/>
      <c r="J77" s="32"/>
    </row>
    <row r="78" spans="1:10" s="33" customFormat="1" ht="11.25" customHeight="1" x14ac:dyDescent="0.2">
      <c r="A78" s="355"/>
      <c r="B78" s="333"/>
      <c r="C78" s="252"/>
      <c r="D78" s="221"/>
      <c r="E78" s="304"/>
      <c r="F78" s="305"/>
      <c r="G78" s="306"/>
      <c r="H78" s="222"/>
      <c r="I78" s="313"/>
      <c r="J78" s="32"/>
    </row>
    <row r="79" spans="1:10" s="33" customFormat="1" ht="11.25" customHeight="1" x14ac:dyDescent="0.2">
      <c r="A79" s="356"/>
      <c r="B79" s="333"/>
      <c r="C79" s="224"/>
      <c r="D79" s="225"/>
      <c r="E79" s="304"/>
      <c r="F79" s="305"/>
      <c r="G79" s="306"/>
      <c r="H79" s="222"/>
      <c r="I79" s="314"/>
      <c r="J79" s="32"/>
    </row>
    <row r="80" spans="1:10" s="33" customFormat="1" ht="11.25" customHeight="1" thickBot="1" x14ac:dyDescent="0.25">
      <c r="A80" s="357"/>
      <c r="B80" s="334"/>
      <c r="C80" s="253"/>
      <c r="D80" s="227"/>
      <c r="E80" s="374"/>
      <c r="F80" s="375"/>
      <c r="G80" s="376"/>
      <c r="H80" s="228"/>
      <c r="I80" s="315"/>
      <c r="J80" s="37"/>
    </row>
    <row r="81" spans="1:10" s="33" customFormat="1" ht="11.25" customHeight="1" thickTop="1" x14ac:dyDescent="0.2">
      <c r="A81" s="355">
        <f>A76+1</f>
        <v>45610</v>
      </c>
      <c r="B81" s="333"/>
      <c r="C81" s="261"/>
      <c r="D81" s="221"/>
      <c r="E81" s="640"/>
      <c r="F81" s="641"/>
      <c r="G81" s="642"/>
      <c r="H81" s="222"/>
      <c r="I81" s="313">
        <f>IF(B81&lt;&gt;"",0,IF(SUM(H81:H85)&gt;0.416666666666666,0.416666666666666,SUM(H81:H85)))</f>
        <v>0</v>
      </c>
      <c r="J81" s="37"/>
    </row>
    <row r="82" spans="1:10" s="33" customFormat="1" ht="11.25" customHeight="1" x14ac:dyDescent="0.2">
      <c r="A82" s="355"/>
      <c r="B82" s="333"/>
      <c r="C82" s="224"/>
      <c r="D82" s="221"/>
      <c r="E82" s="304"/>
      <c r="F82" s="305"/>
      <c r="G82" s="306"/>
      <c r="H82" s="222"/>
      <c r="I82" s="313"/>
      <c r="J82" s="37"/>
    </row>
    <row r="83" spans="1:10" s="33" customFormat="1" ht="11.25" customHeight="1" x14ac:dyDescent="0.2">
      <c r="A83" s="355"/>
      <c r="B83" s="333"/>
      <c r="C83" s="252"/>
      <c r="D83" s="221"/>
      <c r="E83" s="304"/>
      <c r="F83" s="305"/>
      <c r="G83" s="306"/>
      <c r="H83" s="222"/>
      <c r="I83" s="313"/>
      <c r="J83" s="37"/>
    </row>
    <row r="84" spans="1:10" s="33" customFormat="1" ht="11.25" customHeight="1" x14ac:dyDescent="0.2">
      <c r="A84" s="356"/>
      <c r="B84" s="333"/>
      <c r="C84" s="224"/>
      <c r="D84" s="225"/>
      <c r="E84" s="304"/>
      <c r="F84" s="305"/>
      <c r="G84" s="306"/>
      <c r="H84" s="222"/>
      <c r="I84" s="314"/>
      <c r="J84" s="37"/>
    </row>
    <row r="85" spans="1:10" s="33" customFormat="1" ht="11.25" customHeight="1" thickBot="1" x14ac:dyDescent="0.25">
      <c r="A85" s="357"/>
      <c r="B85" s="334"/>
      <c r="C85" s="253"/>
      <c r="D85" s="227"/>
      <c r="E85" s="374"/>
      <c r="F85" s="375"/>
      <c r="G85" s="376"/>
      <c r="H85" s="228"/>
      <c r="I85" s="315"/>
      <c r="J85" s="37"/>
    </row>
    <row r="86" spans="1:10" s="33" customFormat="1" ht="11.25" customHeight="1" thickTop="1" x14ac:dyDescent="0.2">
      <c r="A86" s="355">
        <f>A81+1</f>
        <v>45611</v>
      </c>
      <c r="B86" s="293"/>
      <c r="C86" s="261"/>
      <c r="D86" s="25"/>
      <c r="E86" s="506"/>
      <c r="F86" s="507"/>
      <c r="G86" s="508"/>
      <c r="H86" s="26"/>
      <c r="I86" s="313">
        <f>IF(B86&lt;&gt;"",0,IF(SUM(H86:H90)&gt;0.416666666666666,0.416666666666666,SUM(H86:H90)))</f>
        <v>0</v>
      </c>
      <c r="J86" s="37"/>
    </row>
    <row r="87" spans="1:10" s="33" customFormat="1" ht="11.25" customHeight="1" x14ac:dyDescent="0.2">
      <c r="A87" s="355"/>
      <c r="B87" s="293"/>
      <c r="C87" s="27"/>
      <c r="D87" s="25"/>
      <c r="E87" s="298"/>
      <c r="F87" s="299"/>
      <c r="G87" s="300"/>
      <c r="H87" s="26"/>
      <c r="I87" s="313"/>
      <c r="J87" s="37"/>
    </row>
    <row r="88" spans="1:10" s="33" customFormat="1" ht="11.25" customHeight="1" x14ac:dyDescent="0.2">
      <c r="A88" s="355"/>
      <c r="B88" s="293"/>
      <c r="C88" s="67"/>
      <c r="D88" s="25"/>
      <c r="E88" s="298"/>
      <c r="F88" s="299"/>
      <c r="G88" s="300"/>
      <c r="H88" s="26"/>
      <c r="I88" s="313"/>
      <c r="J88" s="37"/>
    </row>
    <row r="89" spans="1:10" s="33" customFormat="1" ht="11.25" customHeight="1" x14ac:dyDescent="0.2">
      <c r="A89" s="356"/>
      <c r="B89" s="293"/>
      <c r="C89" s="27"/>
      <c r="D89" s="28"/>
      <c r="E89" s="298"/>
      <c r="F89" s="299"/>
      <c r="G89" s="300"/>
      <c r="H89" s="26"/>
      <c r="I89" s="314"/>
      <c r="J89" s="37"/>
    </row>
    <row r="90" spans="1:10" s="33" customFormat="1" ht="11.25" customHeight="1" thickBot="1" x14ac:dyDescent="0.25">
      <c r="A90" s="357"/>
      <c r="B90" s="294"/>
      <c r="C90" s="64"/>
      <c r="D90" s="30"/>
      <c r="E90" s="301"/>
      <c r="F90" s="302"/>
      <c r="G90" s="303"/>
      <c r="H90" s="31"/>
      <c r="I90" s="315"/>
      <c r="J90" s="37"/>
    </row>
    <row r="91" spans="1:10" s="33" customFormat="1" ht="11.25" customHeight="1" thickTop="1" x14ac:dyDescent="0.2">
      <c r="A91" s="439">
        <f>A86+1</f>
        <v>45612</v>
      </c>
      <c r="B91" s="331"/>
      <c r="C91" s="279"/>
      <c r="D91" s="237"/>
      <c r="E91" s="600"/>
      <c r="F91" s="601"/>
      <c r="G91" s="602"/>
      <c r="H91" s="188"/>
      <c r="I91" s="313">
        <f>IF(B91&lt;&gt;"",0,IF(SUM(H91:H95)&gt;0.416666666666666,0.416666666666666,SUM(H91:H95)))</f>
        <v>0</v>
      </c>
      <c r="J91" s="37"/>
    </row>
    <row r="92" spans="1:10" s="33" customFormat="1" ht="11.25" customHeight="1" x14ac:dyDescent="0.2">
      <c r="A92" s="439"/>
      <c r="B92" s="331"/>
      <c r="C92" s="190"/>
      <c r="D92" s="237"/>
      <c r="E92" s="393"/>
      <c r="F92" s="394"/>
      <c r="G92" s="395"/>
      <c r="H92" s="188"/>
      <c r="I92" s="313"/>
      <c r="J92" s="37"/>
    </row>
    <row r="93" spans="1:10" s="33" customFormat="1" ht="11.25" customHeight="1" x14ac:dyDescent="0.2">
      <c r="A93" s="439"/>
      <c r="B93" s="331"/>
      <c r="C93" s="199"/>
      <c r="D93" s="237"/>
      <c r="E93" s="393"/>
      <c r="F93" s="394"/>
      <c r="G93" s="395"/>
      <c r="H93" s="188"/>
      <c r="I93" s="313"/>
      <c r="J93" s="37"/>
    </row>
    <row r="94" spans="1:10" s="33" customFormat="1" ht="11.25" customHeight="1" x14ac:dyDescent="0.2">
      <c r="A94" s="440"/>
      <c r="B94" s="331"/>
      <c r="C94" s="190"/>
      <c r="D94" s="189"/>
      <c r="E94" s="393"/>
      <c r="F94" s="394"/>
      <c r="G94" s="395"/>
      <c r="H94" s="188"/>
      <c r="I94" s="314"/>
      <c r="J94" s="37"/>
    </row>
    <row r="95" spans="1:10" s="33" customFormat="1" ht="11.25" customHeight="1" thickBot="1" x14ac:dyDescent="0.25">
      <c r="A95" s="441"/>
      <c r="B95" s="332"/>
      <c r="C95" s="210"/>
      <c r="D95" s="240"/>
      <c r="E95" s="406"/>
      <c r="F95" s="407"/>
      <c r="G95" s="408"/>
      <c r="H95" s="241"/>
      <c r="I95" s="315"/>
      <c r="J95" s="37"/>
    </row>
    <row r="96" spans="1:10" s="33" customFormat="1" ht="11.25" customHeight="1" thickTop="1" x14ac:dyDescent="0.2">
      <c r="A96" s="439">
        <f>A91+1</f>
        <v>45613</v>
      </c>
      <c r="B96" s="331"/>
      <c r="C96" s="279"/>
      <c r="D96" s="237"/>
      <c r="E96" s="600"/>
      <c r="F96" s="601"/>
      <c r="G96" s="602"/>
      <c r="H96" s="188"/>
      <c r="I96" s="313">
        <f>IF(B96&lt;&gt;"",0,IF(SUM(H96:H100)&gt;0.416666666666666,0.416666666666666,SUM(H96:H100)))</f>
        <v>0</v>
      </c>
      <c r="J96" s="37"/>
    </row>
    <row r="97" spans="1:10" s="33" customFormat="1" ht="11.25" customHeight="1" x14ac:dyDescent="0.2">
      <c r="A97" s="439"/>
      <c r="B97" s="331"/>
      <c r="C97" s="190"/>
      <c r="D97" s="237"/>
      <c r="E97" s="393"/>
      <c r="F97" s="394"/>
      <c r="G97" s="395"/>
      <c r="H97" s="188"/>
      <c r="I97" s="313"/>
      <c r="J97" s="37"/>
    </row>
    <row r="98" spans="1:10" s="33" customFormat="1" ht="11.25" customHeight="1" x14ac:dyDescent="0.2">
      <c r="A98" s="439"/>
      <c r="B98" s="331"/>
      <c r="C98" s="199"/>
      <c r="D98" s="237"/>
      <c r="E98" s="393"/>
      <c r="F98" s="394"/>
      <c r="G98" s="395"/>
      <c r="H98" s="188"/>
      <c r="I98" s="313"/>
      <c r="J98" s="37"/>
    </row>
    <row r="99" spans="1:10" s="33" customFormat="1" ht="11.25" customHeight="1" x14ac:dyDescent="0.2">
      <c r="A99" s="440"/>
      <c r="B99" s="331"/>
      <c r="C99" s="190"/>
      <c r="D99" s="189"/>
      <c r="E99" s="393"/>
      <c r="F99" s="394"/>
      <c r="G99" s="395"/>
      <c r="H99" s="188"/>
      <c r="I99" s="314"/>
      <c r="J99" s="37"/>
    </row>
    <row r="100" spans="1:10" s="33" customFormat="1" ht="11.25" customHeight="1" thickBot="1" x14ac:dyDescent="0.25">
      <c r="A100" s="441"/>
      <c r="B100" s="332"/>
      <c r="C100" s="210"/>
      <c r="D100" s="240"/>
      <c r="E100" s="406"/>
      <c r="F100" s="407"/>
      <c r="G100" s="408"/>
      <c r="H100" s="241"/>
      <c r="I100" s="315"/>
      <c r="J100" s="37"/>
    </row>
    <row r="101" spans="1:10" s="33" customFormat="1" ht="11.25" customHeight="1" thickTop="1" x14ac:dyDescent="0.2">
      <c r="A101" s="355">
        <f>A96+1</f>
        <v>45614</v>
      </c>
      <c r="B101" s="293"/>
      <c r="C101" s="268"/>
      <c r="D101" s="25"/>
      <c r="E101" s="506"/>
      <c r="F101" s="507"/>
      <c r="G101" s="508"/>
      <c r="H101" s="26"/>
      <c r="I101" s="313">
        <f>IF(B101&lt;&gt;"",0,IF(SUM(H101:H105)&gt;0.416666666666666,0.416666666666666,SUM(H101:H105)))</f>
        <v>0</v>
      </c>
      <c r="J101" s="37"/>
    </row>
    <row r="102" spans="1:10" s="33" customFormat="1" ht="11.25" customHeight="1" x14ac:dyDescent="0.2">
      <c r="A102" s="355"/>
      <c r="B102" s="293"/>
      <c r="C102" s="27"/>
      <c r="D102" s="25"/>
      <c r="E102" s="298"/>
      <c r="F102" s="299"/>
      <c r="G102" s="300"/>
      <c r="H102" s="26"/>
      <c r="I102" s="313"/>
      <c r="J102" s="37"/>
    </row>
    <row r="103" spans="1:10" s="33" customFormat="1" ht="11.25" customHeight="1" x14ac:dyDescent="0.2">
      <c r="A103" s="355"/>
      <c r="B103" s="293"/>
      <c r="C103" s="67"/>
      <c r="D103" s="25"/>
      <c r="E103" s="298"/>
      <c r="F103" s="299"/>
      <c r="G103" s="300"/>
      <c r="H103" s="26"/>
      <c r="I103" s="313"/>
      <c r="J103" s="37"/>
    </row>
    <row r="104" spans="1:10" s="33" customFormat="1" ht="11.25" customHeight="1" x14ac:dyDescent="0.2">
      <c r="A104" s="356"/>
      <c r="B104" s="293"/>
      <c r="C104" s="27"/>
      <c r="D104" s="28"/>
      <c r="E104" s="298"/>
      <c r="F104" s="299"/>
      <c r="G104" s="300"/>
      <c r="H104" s="26"/>
      <c r="I104" s="314"/>
      <c r="J104" s="37"/>
    </row>
    <row r="105" spans="1:10" s="33" customFormat="1" ht="11.25" customHeight="1" thickBot="1" x14ac:dyDescent="0.25">
      <c r="A105" s="357"/>
      <c r="B105" s="294"/>
      <c r="C105" s="64"/>
      <c r="D105" s="30"/>
      <c r="E105" s="301"/>
      <c r="F105" s="302"/>
      <c r="G105" s="303"/>
      <c r="H105" s="31"/>
      <c r="I105" s="315"/>
      <c r="J105" s="37"/>
    </row>
    <row r="106" spans="1:10" s="33" customFormat="1" ht="11.25" customHeight="1" thickTop="1" x14ac:dyDescent="0.2">
      <c r="A106" s="355">
        <f>A101+1</f>
        <v>45615</v>
      </c>
      <c r="B106" s="293"/>
      <c r="C106" s="268"/>
      <c r="D106" s="25"/>
      <c r="E106" s="506"/>
      <c r="F106" s="507"/>
      <c r="G106" s="508"/>
      <c r="H106" s="26"/>
      <c r="I106" s="313">
        <f>IF(B106&lt;&gt;"",0,IF(SUM(H106:H110)&gt;0.416666666666666,0.416666666666666,SUM(H106:H110)))</f>
        <v>0</v>
      </c>
      <c r="J106" s="37"/>
    </row>
    <row r="107" spans="1:10" s="33" customFormat="1" ht="11.25" customHeight="1" x14ac:dyDescent="0.2">
      <c r="A107" s="355"/>
      <c r="B107" s="293"/>
      <c r="C107" s="27"/>
      <c r="D107" s="25"/>
      <c r="E107" s="298"/>
      <c r="F107" s="299"/>
      <c r="G107" s="300"/>
      <c r="H107" s="26"/>
      <c r="I107" s="313"/>
      <c r="J107" s="32"/>
    </row>
    <row r="108" spans="1:10" s="33" customFormat="1" ht="11.25" customHeight="1" x14ac:dyDescent="0.2">
      <c r="A108" s="355"/>
      <c r="B108" s="293"/>
      <c r="C108" s="67"/>
      <c r="D108" s="25"/>
      <c r="E108" s="298"/>
      <c r="F108" s="299"/>
      <c r="G108" s="300"/>
      <c r="H108" s="26"/>
      <c r="I108" s="313"/>
      <c r="J108" s="32"/>
    </row>
    <row r="109" spans="1:10" s="33" customFormat="1" ht="11.25" customHeight="1" x14ac:dyDescent="0.2">
      <c r="A109" s="356"/>
      <c r="B109" s="293"/>
      <c r="C109" s="27"/>
      <c r="D109" s="28"/>
      <c r="E109" s="298"/>
      <c r="F109" s="299"/>
      <c r="G109" s="300"/>
      <c r="H109" s="26"/>
      <c r="I109" s="314"/>
      <c r="J109" s="32"/>
    </row>
    <row r="110" spans="1:10" s="33" customFormat="1" ht="11.25" customHeight="1" thickBot="1" x14ac:dyDescent="0.25">
      <c r="A110" s="357"/>
      <c r="B110" s="294"/>
      <c r="C110" s="64"/>
      <c r="D110" s="30"/>
      <c r="E110" s="301"/>
      <c r="F110" s="302"/>
      <c r="G110" s="303"/>
      <c r="H110" s="31"/>
      <c r="I110" s="315"/>
      <c r="J110" s="32"/>
    </row>
    <row r="111" spans="1:10" s="33" customFormat="1" ht="11.25" customHeight="1" thickTop="1" x14ac:dyDescent="0.2">
      <c r="A111" s="355">
        <f>A106+1</f>
        <v>45616</v>
      </c>
      <c r="B111" s="333"/>
      <c r="C111" s="261"/>
      <c r="D111" s="221"/>
      <c r="E111" s="640"/>
      <c r="F111" s="641"/>
      <c r="G111" s="642"/>
      <c r="H111" s="222"/>
      <c r="I111" s="459">
        <f>IF(B111&lt;&gt;"",0,IF(SUM(H111:H115)&gt;0.416666666666666,0.416666666666666,SUM(H111:H115)))</f>
        <v>0</v>
      </c>
      <c r="J111" s="32"/>
    </row>
    <row r="112" spans="1:10" s="33" customFormat="1" ht="11.25" customHeight="1" x14ac:dyDescent="0.2">
      <c r="A112" s="355"/>
      <c r="B112" s="333"/>
      <c r="C112" s="224"/>
      <c r="D112" s="221"/>
      <c r="E112" s="304"/>
      <c r="F112" s="305"/>
      <c r="G112" s="306"/>
      <c r="H112" s="222"/>
      <c r="I112" s="459"/>
      <c r="J112" s="32"/>
    </row>
    <row r="113" spans="1:10" s="33" customFormat="1" ht="11.25" customHeight="1" x14ac:dyDescent="0.2">
      <c r="A113" s="355"/>
      <c r="B113" s="333"/>
      <c r="C113" s="252"/>
      <c r="D113" s="221"/>
      <c r="E113" s="304"/>
      <c r="F113" s="305"/>
      <c r="G113" s="306"/>
      <c r="H113" s="222"/>
      <c r="I113" s="459"/>
      <c r="J113" s="32"/>
    </row>
    <row r="114" spans="1:10" s="33" customFormat="1" ht="11.25" customHeight="1" x14ac:dyDescent="0.2">
      <c r="A114" s="356"/>
      <c r="B114" s="333"/>
      <c r="C114" s="224"/>
      <c r="D114" s="225"/>
      <c r="E114" s="304"/>
      <c r="F114" s="305"/>
      <c r="G114" s="306"/>
      <c r="H114" s="222"/>
      <c r="I114" s="460"/>
      <c r="J114" s="32"/>
    </row>
    <row r="115" spans="1:10" s="33" customFormat="1" ht="11.25" customHeight="1" thickBot="1" x14ac:dyDescent="0.25">
      <c r="A115" s="357"/>
      <c r="B115" s="334"/>
      <c r="C115" s="253"/>
      <c r="D115" s="227"/>
      <c r="E115" s="374"/>
      <c r="F115" s="375"/>
      <c r="G115" s="376"/>
      <c r="H115" s="228"/>
      <c r="I115" s="461"/>
      <c r="J115" s="32"/>
    </row>
    <row r="116" spans="1:10" s="33" customFormat="1" ht="11.25" customHeight="1" thickTop="1" x14ac:dyDescent="0.2">
      <c r="A116" s="355">
        <f>A111+1</f>
        <v>45617</v>
      </c>
      <c r="B116" s="333"/>
      <c r="C116" s="261"/>
      <c r="D116" s="221"/>
      <c r="E116" s="640"/>
      <c r="F116" s="641"/>
      <c r="G116" s="642"/>
      <c r="H116" s="222"/>
      <c r="I116" s="459">
        <f>IF(B116&lt;&gt;"",0,IF(SUM(H116:H120)&gt;0.416666666666666,0.416666666666666,SUM(H116:H120)))</f>
        <v>0</v>
      </c>
      <c r="J116" s="32"/>
    </row>
    <row r="117" spans="1:10" s="33" customFormat="1" ht="11.25" customHeight="1" x14ac:dyDescent="0.2">
      <c r="A117" s="355"/>
      <c r="B117" s="333"/>
      <c r="C117" s="224"/>
      <c r="D117" s="221"/>
      <c r="E117" s="304"/>
      <c r="F117" s="305"/>
      <c r="G117" s="306"/>
      <c r="H117" s="222"/>
      <c r="I117" s="459"/>
      <c r="J117" s="32"/>
    </row>
    <row r="118" spans="1:10" s="33" customFormat="1" ht="11.25" customHeight="1" x14ac:dyDescent="0.2">
      <c r="A118" s="355"/>
      <c r="B118" s="333"/>
      <c r="C118" s="252"/>
      <c r="D118" s="221"/>
      <c r="E118" s="304"/>
      <c r="F118" s="305"/>
      <c r="G118" s="306"/>
      <c r="H118" s="222"/>
      <c r="I118" s="459"/>
      <c r="J118" s="32"/>
    </row>
    <row r="119" spans="1:10" s="33" customFormat="1" ht="11.25" customHeight="1" x14ac:dyDescent="0.2">
      <c r="A119" s="356"/>
      <c r="B119" s="333"/>
      <c r="C119" s="224"/>
      <c r="D119" s="225"/>
      <c r="E119" s="304"/>
      <c r="F119" s="305"/>
      <c r="G119" s="306"/>
      <c r="H119" s="222"/>
      <c r="I119" s="460"/>
      <c r="J119" s="32"/>
    </row>
    <row r="120" spans="1:10" s="33" customFormat="1" ht="11.25" customHeight="1" thickBot="1" x14ac:dyDescent="0.25">
      <c r="A120" s="357"/>
      <c r="B120" s="334"/>
      <c r="C120" s="253"/>
      <c r="D120" s="227"/>
      <c r="E120" s="374"/>
      <c r="F120" s="375"/>
      <c r="G120" s="376"/>
      <c r="H120" s="228"/>
      <c r="I120" s="461"/>
      <c r="J120" s="32"/>
    </row>
    <row r="121" spans="1:10" s="33" customFormat="1" ht="11.25" customHeight="1" thickTop="1" x14ac:dyDescent="0.2">
      <c r="A121" s="355">
        <f>A116+1</f>
        <v>45618</v>
      </c>
      <c r="B121" s="293"/>
      <c r="C121" s="261"/>
      <c r="D121" s="25"/>
      <c r="E121" s="506"/>
      <c r="F121" s="507"/>
      <c r="G121" s="508"/>
      <c r="H121" s="26"/>
      <c r="I121" s="313">
        <f>IF(B121&lt;&gt;"",0,IF(SUM(H121:H125)&gt;0.416666666666666,0.416666666666666,SUM(H121:H125)))</f>
        <v>0</v>
      </c>
      <c r="J121" s="32"/>
    </row>
    <row r="122" spans="1:10" s="33" customFormat="1" ht="11.25" customHeight="1" x14ac:dyDescent="0.2">
      <c r="A122" s="355"/>
      <c r="B122" s="293"/>
      <c r="C122" s="27"/>
      <c r="D122" s="25"/>
      <c r="E122" s="298"/>
      <c r="F122" s="299"/>
      <c r="G122" s="300"/>
      <c r="H122" s="26"/>
      <c r="I122" s="313"/>
      <c r="J122" s="32"/>
    </row>
    <row r="123" spans="1:10" s="33" customFormat="1" ht="11.25" customHeight="1" x14ac:dyDescent="0.2">
      <c r="A123" s="355"/>
      <c r="B123" s="293"/>
      <c r="C123" s="67"/>
      <c r="D123" s="25"/>
      <c r="E123" s="298"/>
      <c r="F123" s="299"/>
      <c r="G123" s="300"/>
      <c r="H123" s="26"/>
      <c r="I123" s="313"/>
      <c r="J123" s="32"/>
    </row>
    <row r="124" spans="1:10" s="33" customFormat="1" ht="11.25" customHeight="1" x14ac:dyDescent="0.2">
      <c r="A124" s="356"/>
      <c r="B124" s="293"/>
      <c r="C124" s="27"/>
      <c r="D124" s="28"/>
      <c r="E124" s="298"/>
      <c r="F124" s="299"/>
      <c r="G124" s="300"/>
      <c r="H124" s="26"/>
      <c r="I124" s="314"/>
      <c r="J124" s="32"/>
    </row>
    <row r="125" spans="1:10" s="33" customFormat="1" ht="11.25" customHeight="1" thickBot="1" x14ac:dyDescent="0.25">
      <c r="A125" s="357"/>
      <c r="B125" s="294"/>
      <c r="C125" s="64"/>
      <c r="D125" s="30"/>
      <c r="E125" s="301"/>
      <c r="F125" s="302"/>
      <c r="G125" s="303"/>
      <c r="H125" s="31"/>
      <c r="I125" s="315"/>
      <c r="J125" s="32"/>
    </row>
    <row r="126" spans="1:10" s="33" customFormat="1" ht="11.25" customHeight="1" thickTop="1" x14ac:dyDescent="0.2">
      <c r="A126" s="439">
        <f>A121+1</f>
        <v>45619</v>
      </c>
      <c r="B126" s="331"/>
      <c r="C126" s="279"/>
      <c r="D126" s="237"/>
      <c r="E126" s="600"/>
      <c r="F126" s="601"/>
      <c r="G126" s="602"/>
      <c r="H126" s="188"/>
      <c r="I126" s="313">
        <f>IF(B126&lt;&gt;"",0,IF(SUM(H126:H130)&gt;0.416666666666666,0.416666666666666,SUM(H126:H130)))</f>
        <v>0</v>
      </c>
      <c r="J126" s="32"/>
    </row>
    <row r="127" spans="1:10" s="33" customFormat="1" ht="11.25" customHeight="1" x14ac:dyDescent="0.2">
      <c r="A127" s="439"/>
      <c r="B127" s="331"/>
      <c r="C127" s="190"/>
      <c r="D127" s="237"/>
      <c r="E127" s="393"/>
      <c r="F127" s="394"/>
      <c r="G127" s="395"/>
      <c r="H127" s="188"/>
      <c r="I127" s="313"/>
      <c r="J127" s="32"/>
    </row>
    <row r="128" spans="1:10" s="33" customFormat="1" ht="11.25" customHeight="1" x14ac:dyDescent="0.2">
      <c r="A128" s="439"/>
      <c r="B128" s="331"/>
      <c r="C128" s="199"/>
      <c r="D128" s="237"/>
      <c r="E128" s="393"/>
      <c r="F128" s="394"/>
      <c r="G128" s="395"/>
      <c r="H128" s="188"/>
      <c r="I128" s="313"/>
      <c r="J128" s="32"/>
    </row>
    <row r="129" spans="1:10" s="33" customFormat="1" ht="11.25" customHeight="1" x14ac:dyDescent="0.2">
      <c r="A129" s="440"/>
      <c r="B129" s="331"/>
      <c r="C129" s="190"/>
      <c r="D129" s="189"/>
      <c r="E129" s="393"/>
      <c r="F129" s="394"/>
      <c r="G129" s="395"/>
      <c r="H129" s="188"/>
      <c r="I129" s="314"/>
      <c r="J129" s="32"/>
    </row>
    <row r="130" spans="1:10" s="33" customFormat="1" ht="11.25" customHeight="1" thickBot="1" x14ac:dyDescent="0.25">
      <c r="A130" s="441"/>
      <c r="B130" s="332"/>
      <c r="C130" s="210"/>
      <c r="D130" s="240"/>
      <c r="E130" s="406"/>
      <c r="F130" s="407"/>
      <c r="G130" s="408"/>
      <c r="H130" s="241"/>
      <c r="I130" s="315"/>
      <c r="J130" s="32"/>
    </row>
    <row r="131" spans="1:10" s="33" customFormat="1" ht="11.25" customHeight="1" thickTop="1" x14ac:dyDescent="0.2">
      <c r="A131" s="439">
        <f>A126+1</f>
        <v>45620</v>
      </c>
      <c r="B131" s="331"/>
      <c r="C131" s="279"/>
      <c r="D131" s="237"/>
      <c r="E131" s="600"/>
      <c r="F131" s="601"/>
      <c r="G131" s="602"/>
      <c r="H131" s="188"/>
      <c r="I131" s="313">
        <f>IF(B131&lt;&gt;"",0,IF(SUM(H131:H135)&gt;0.416666666666666,0.416666666666666,SUM(H131:H135)))</f>
        <v>0</v>
      </c>
      <c r="J131" s="32"/>
    </row>
    <row r="132" spans="1:10" s="33" customFormat="1" ht="11.25" customHeight="1" x14ac:dyDescent="0.2">
      <c r="A132" s="439"/>
      <c r="B132" s="331"/>
      <c r="C132" s="190"/>
      <c r="D132" s="237"/>
      <c r="E132" s="393"/>
      <c r="F132" s="394"/>
      <c r="G132" s="395"/>
      <c r="H132" s="188"/>
      <c r="I132" s="313"/>
      <c r="J132" s="32"/>
    </row>
    <row r="133" spans="1:10" s="33" customFormat="1" ht="11.25" customHeight="1" x14ac:dyDescent="0.2">
      <c r="A133" s="439"/>
      <c r="B133" s="331"/>
      <c r="C133" s="199"/>
      <c r="D133" s="237"/>
      <c r="E133" s="393"/>
      <c r="F133" s="394"/>
      <c r="G133" s="395"/>
      <c r="H133" s="188"/>
      <c r="I133" s="313"/>
      <c r="J133" s="32"/>
    </row>
    <row r="134" spans="1:10" s="33" customFormat="1" ht="11.25" customHeight="1" x14ac:dyDescent="0.2">
      <c r="A134" s="440"/>
      <c r="B134" s="331"/>
      <c r="C134" s="190"/>
      <c r="D134" s="189"/>
      <c r="E134" s="393"/>
      <c r="F134" s="394"/>
      <c r="G134" s="395"/>
      <c r="H134" s="188"/>
      <c r="I134" s="314"/>
      <c r="J134" s="32"/>
    </row>
    <row r="135" spans="1:10" s="33" customFormat="1" ht="11.25" customHeight="1" thickBot="1" x14ac:dyDescent="0.25">
      <c r="A135" s="441"/>
      <c r="B135" s="332"/>
      <c r="C135" s="210"/>
      <c r="D135" s="240"/>
      <c r="E135" s="406"/>
      <c r="F135" s="407"/>
      <c r="G135" s="408"/>
      <c r="H135" s="241"/>
      <c r="I135" s="315"/>
      <c r="J135" s="32"/>
    </row>
    <row r="136" spans="1:10" s="33" customFormat="1" ht="11.25" customHeight="1" thickTop="1" x14ac:dyDescent="0.2">
      <c r="A136" s="355">
        <f>A131+1</f>
        <v>45621</v>
      </c>
      <c r="B136" s="293"/>
      <c r="C136" s="268"/>
      <c r="D136" s="25"/>
      <c r="E136" s="506"/>
      <c r="F136" s="507"/>
      <c r="G136" s="508"/>
      <c r="H136" s="26"/>
      <c r="I136" s="313">
        <f>IF(B136&lt;&gt;"",0,IF(SUM(H136:H140)&gt;0.416666666666666,0.416666666666666,SUM(H136:H140)))</f>
        <v>0</v>
      </c>
      <c r="J136" s="32"/>
    </row>
    <row r="137" spans="1:10" s="33" customFormat="1" ht="11.25" customHeight="1" x14ac:dyDescent="0.2">
      <c r="A137" s="355"/>
      <c r="B137" s="293"/>
      <c r="C137" s="27"/>
      <c r="D137" s="25"/>
      <c r="E137" s="298"/>
      <c r="F137" s="299"/>
      <c r="G137" s="300"/>
      <c r="H137" s="26"/>
      <c r="I137" s="313"/>
      <c r="J137" s="32"/>
    </row>
    <row r="138" spans="1:10" s="33" customFormat="1" ht="11.25" customHeight="1" x14ac:dyDescent="0.2">
      <c r="A138" s="355"/>
      <c r="B138" s="293"/>
      <c r="C138" s="67"/>
      <c r="D138" s="25"/>
      <c r="E138" s="298"/>
      <c r="F138" s="299"/>
      <c r="G138" s="300"/>
      <c r="H138" s="26"/>
      <c r="I138" s="313"/>
      <c r="J138" s="32"/>
    </row>
    <row r="139" spans="1:10" s="33" customFormat="1" ht="11.25" customHeight="1" x14ac:dyDescent="0.2">
      <c r="A139" s="356"/>
      <c r="B139" s="293"/>
      <c r="C139" s="27"/>
      <c r="D139" s="28"/>
      <c r="E139" s="298"/>
      <c r="F139" s="299"/>
      <c r="G139" s="300"/>
      <c r="H139" s="26"/>
      <c r="I139" s="314"/>
      <c r="J139" s="32"/>
    </row>
    <row r="140" spans="1:10" s="33" customFormat="1" ht="11.25" customHeight="1" thickBot="1" x14ac:dyDescent="0.25">
      <c r="A140" s="357"/>
      <c r="B140" s="294"/>
      <c r="C140" s="64"/>
      <c r="D140" s="30"/>
      <c r="E140" s="301"/>
      <c r="F140" s="302"/>
      <c r="G140" s="303"/>
      <c r="H140" s="31"/>
      <c r="I140" s="315"/>
      <c r="J140" s="32"/>
    </row>
    <row r="141" spans="1:10" s="33" customFormat="1" ht="11.25" customHeight="1" thickTop="1" x14ac:dyDescent="0.2">
      <c r="A141" s="355">
        <f>A136+1</f>
        <v>45622</v>
      </c>
      <c r="B141" s="293"/>
      <c r="C141" s="268"/>
      <c r="D141" s="25"/>
      <c r="E141" s="506"/>
      <c r="F141" s="507"/>
      <c r="G141" s="508"/>
      <c r="H141" s="26"/>
      <c r="I141" s="313">
        <f>IF(B141&lt;&gt;"",0,IF(SUM(H141:H145)&gt;0.416666666666666,0.416666666666666,SUM(H141:H145)))</f>
        <v>0</v>
      </c>
      <c r="J141" s="32"/>
    </row>
    <row r="142" spans="1:10" s="33" customFormat="1" ht="11.25" customHeight="1" x14ac:dyDescent="0.2">
      <c r="A142" s="355"/>
      <c r="B142" s="293"/>
      <c r="C142" s="27"/>
      <c r="D142" s="25"/>
      <c r="E142" s="298"/>
      <c r="F142" s="299"/>
      <c r="G142" s="300"/>
      <c r="H142" s="26"/>
      <c r="I142" s="313"/>
      <c r="J142" s="32"/>
    </row>
    <row r="143" spans="1:10" s="33" customFormat="1" ht="11.25" customHeight="1" x14ac:dyDescent="0.2">
      <c r="A143" s="355"/>
      <c r="B143" s="293"/>
      <c r="C143" s="67"/>
      <c r="D143" s="25"/>
      <c r="E143" s="298"/>
      <c r="F143" s="299"/>
      <c r="G143" s="300"/>
      <c r="H143" s="26"/>
      <c r="I143" s="313"/>
      <c r="J143" s="32"/>
    </row>
    <row r="144" spans="1:10" s="33" customFormat="1" ht="11.25" customHeight="1" x14ac:dyDescent="0.2">
      <c r="A144" s="356"/>
      <c r="B144" s="293"/>
      <c r="C144" s="27"/>
      <c r="D144" s="28"/>
      <c r="E144" s="298"/>
      <c r="F144" s="299"/>
      <c r="G144" s="300"/>
      <c r="H144" s="26"/>
      <c r="I144" s="314"/>
      <c r="J144" s="32"/>
    </row>
    <row r="145" spans="1:10" s="33" customFormat="1" ht="11.25" customHeight="1" thickBot="1" x14ac:dyDescent="0.25">
      <c r="A145" s="357"/>
      <c r="B145" s="294"/>
      <c r="C145" s="64"/>
      <c r="D145" s="30"/>
      <c r="E145" s="301"/>
      <c r="F145" s="302"/>
      <c r="G145" s="303"/>
      <c r="H145" s="31"/>
      <c r="I145" s="315"/>
      <c r="J145" s="32"/>
    </row>
    <row r="146" spans="1:10" s="33" customFormat="1" ht="11.25" customHeight="1" thickTop="1" x14ac:dyDescent="0.2">
      <c r="A146" s="355">
        <f>A141+1</f>
        <v>45623</v>
      </c>
      <c r="B146" s="333"/>
      <c r="C146" s="261"/>
      <c r="D146" s="221"/>
      <c r="E146" s="640"/>
      <c r="F146" s="641"/>
      <c r="G146" s="642"/>
      <c r="H146" s="222"/>
      <c r="I146" s="313">
        <f>IF(B146&lt;&gt;"",0,IF(SUM(H146:H150)&gt;0.416666666666666,0.416666666666666,SUM(H146:H150)))</f>
        <v>0</v>
      </c>
      <c r="J146" s="32"/>
    </row>
    <row r="147" spans="1:10" s="33" customFormat="1" ht="11.25" customHeight="1" x14ac:dyDescent="0.2">
      <c r="A147" s="355"/>
      <c r="B147" s="333"/>
      <c r="C147" s="224"/>
      <c r="D147" s="221"/>
      <c r="E147" s="304"/>
      <c r="F147" s="305"/>
      <c r="G147" s="306"/>
      <c r="H147" s="222"/>
      <c r="I147" s="313"/>
      <c r="J147" s="32"/>
    </row>
    <row r="148" spans="1:10" s="33" customFormat="1" ht="11.25" customHeight="1" x14ac:dyDescent="0.2">
      <c r="A148" s="355"/>
      <c r="B148" s="333"/>
      <c r="C148" s="252"/>
      <c r="D148" s="221"/>
      <c r="E148" s="304"/>
      <c r="F148" s="305"/>
      <c r="G148" s="306"/>
      <c r="H148" s="222"/>
      <c r="I148" s="313"/>
      <c r="J148" s="32"/>
    </row>
    <row r="149" spans="1:10" s="33" customFormat="1" ht="11.25" customHeight="1" x14ac:dyDescent="0.2">
      <c r="A149" s="356"/>
      <c r="B149" s="333"/>
      <c r="C149" s="224"/>
      <c r="D149" s="225"/>
      <c r="E149" s="304"/>
      <c r="F149" s="305"/>
      <c r="G149" s="306"/>
      <c r="H149" s="222"/>
      <c r="I149" s="314"/>
      <c r="J149" s="32"/>
    </row>
    <row r="150" spans="1:10" s="33" customFormat="1" ht="11.25" customHeight="1" thickBot="1" x14ac:dyDescent="0.25">
      <c r="A150" s="357"/>
      <c r="B150" s="334"/>
      <c r="C150" s="253"/>
      <c r="D150" s="227"/>
      <c r="E150" s="374"/>
      <c r="F150" s="375"/>
      <c r="G150" s="376"/>
      <c r="H150" s="228"/>
      <c r="I150" s="315"/>
      <c r="J150" s="32"/>
    </row>
    <row r="151" spans="1:10" s="33" customFormat="1" ht="11.25" customHeight="1" thickTop="1" x14ac:dyDescent="0.2">
      <c r="A151" s="355">
        <f>A146+1</f>
        <v>45624</v>
      </c>
      <c r="B151" s="333"/>
      <c r="C151" s="261"/>
      <c r="D151" s="221"/>
      <c r="E151" s="640"/>
      <c r="F151" s="641"/>
      <c r="G151" s="642"/>
      <c r="H151" s="222"/>
      <c r="I151" s="310">
        <f>IF(B151&lt;&gt;"",0,IF(SUM(H151:H155)&gt;0.416666666666666,0.416666666666666,SUM(H151:H155)))</f>
        <v>0</v>
      </c>
      <c r="J151" s="32"/>
    </row>
    <row r="152" spans="1:10" s="33" customFormat="1" ht="11.25" customHeight="1" x14ac:dyDescent="0.2">
      <c r="A152" s="355"/>
      <c r="B152" s="333"/>
      <c r="C152" s="224"/>
      <c r="D152" s="221"/>
      <c r="E152" s="304"/>
      <c r="F152" s="305"/>
      <c r="G152" s="306"/>
      <c r="H152" s="222"/>
      <c r="I152" s="310"/>
      <c r="J152" s="32"/>
    </row>
    <row r="153" spans="1:10" s="33" customFormat="1" ht="11.25" customHeight="1" x14ac:dyDescent="0.2">
      <c r="A153" s="355"/>
      <c r="B153" s="333"/>
      <c r="C153" s="252"/>
      <c r="D153" s="221"/>
      <c r="E153" s="304"/>
      <c r="F153" s="305"/>
      <c r="G153" s="306"/>
      <c r="H153" s="222"/>
      <c r="I153" s="310"/>
      <c r="J153" s="32"/>
    </row>
    <row r="154" spans="1:10" s="33" customFormat="1" ht="11.25" customHeight="1" x14ac:dyDescent="0.2">
      <c r="A154" s="356"/>
      <c r="B154" s="333"/>
      <c r="C154" s="224"/>
      <c r="D154" s="225"/>
      <c r="E154" s="304"/>
      <c r="F154" s="305"/>
      <c r="G154" s="306"/>
      <c r="H154" s="222"/>
      <c r="I154" s="311"/>
      <c r="J154" s="32"/>
    </row>
    <row r="155" spans="1:10" s="33" customFormat="1" ht="11.25" customHeight="1" thickBot="1" x14ac:dyDescent="0.25">
      <c r="A155" s="357"/>
      <c r="B155" s="334"/>
      <c r="C155" s="253"/>
      <c r="D155" s="227"/>
      <c r="E155" s="374"/>
      <c r="F155" s="375"/>
      <c r="G155" s="376"/>
      <c r="H155" s="228"/>
      <c r="I155" s="312"/>
      <c r="J155" s="32"/>
    </row>
    <row r="156" spans="1:10" s="33" customFormat="1" ht="11.25" customHeight="1" thickTop="1" x14ac:dyDescent="0.2">
      <c r="A156" s="355">
        <f>A151+1</f>
        <v>45625</v>
      </c>
      <c r="B156" s="293"/>
      <c r="C156" s="261"/>
      <c r="D156" s="25"/>
      <c r="E156" s="506"/>
      <c r="F156" s="507"/>
      <c r="G156" s="508"/>
      <c r="H156" s="26"/>
      <c r="I156" s="313">
        <f>IF(B156&lt;&gt;"",0,IF(SUM(H156:H160)&gt;0.416666666666666,0.416666666666666,SUM(H156:H160)))</f>
        <v>0</v>
      </c>
      <c r="J156" s="32"/>
    </row>
    <row r="157" spans="1:10" s="33" customFormat="1" ht="11.25" customHeight="1" x14ac:dyDescent="0.2">
      <c r="A157" s="355"/>
      <c r="B157" s="293"/>
      <c r="C157" s="27"/>
      <c r="D157" s="25"/>
      <c r="E157" s="298"/>
      <c r="F157" s="299"/>
      <c r="G157" s="300"/>
      <c r="H157" s="26"/>
      <c r="I157" s="313"/>
      <c r="J157" s="32"/>
    </row>
    <row r="158" spans="1:10" s="33" customFormat="1" ht="11.25" customHeight="1" x14ac:dyDescent="0.2">
      <c r="A158" s="355"/>
      <c r="B158" s="293"/>
      <c r="C158" s="67"/>
      <c r="D158" s="25"/>
      <c r="E158" s="298"/>
      <c r="F158" s="299"/>
      <c r="G158" s="300"/>
      <c r="H158" s="26"/>
      <c r="I158" s="313"/>
      <c r="J158" s="32"/>
    </row>
    <row r="159" spans="1:10" s="33" customFormat="1" ht="11.25" customHeight="1" x14ac:dyDescent="0.2">
      <c r="A159" s="356"/>
      <c r="B159" s="293"/>
      <c r="C159" s="27"/>
      <c r="D159" s="28"/>
      <c r="E159" s="298"/>
      <c r="F159" s="299"/>
      <c r="G159" s="300"/>
      <c r="H159" s="26"/>
      <c r="I159" s="314"/>
      <c r="J159" s="32"/>
    </row>
    <row r="160" spans="1:10" s="33" customFormat="1" ht="11.25" customHeight="1" thickBot="1" x14ac:dyDescent="0.25">
      <c r="A160" s="357"/>
      <c r="B160" s="294"/>
      <c r="C160" s="64"/>
      <c r="D160" s="30"/>
      <c r="E160" s="301"/>
      <c r="F160" s="302"/>
      <c r="G160" s="303"/>
      <c r="H160" s="31"/>
      <c r="I160" s="315"/>
      <c r="J160" s="32"/>
    </row>
    <row r="161" spans="1:10" s="33" customFormat="1" ht="11.25" customHeight="1" thickTop="1" x14ac:dyDescent="0.2">
      <c r="A161" s="439">
        <f>A156+1</f>
        <v>45626</v>
      </c>
      <c r="B161" s="331"/>
      <c r="C161" s="279"/>
      <c r="D161" s="237"/>
      <c r="E161" s="600"/>
      <c r="F161" s="601"/>
      <c r="G161" s="602"/>
      <c r="H161" s="188"/>
      <c r="I161" s="313">
        <f>IF(B161&lt;&gt;"",0,IF(SUM(H161:H165)&gt;0.416666666666666,0.416666666666666,SUM(H161:H165)))</f>
        <v>0</v>
      </c>
      <c r="J161" s="32"/>
    </row>
    <row r="162" spans="1:10" s="33" customFormat="1" ht="11.25" customHeight="1" x14ac:dyDescent="0.2">
      <c r="A162" s="439"/>
      <c r="B162" s="331"/>
      <c r="C162" s="190"/>
      <c r="D162" s="237"/>
      <c r="E162" s="393"/>
      <c r="F162" s="394"/>
      <c r="G162" s="395"/>
      <c r="H162" s="188"/>
      <c r="I162" s="313"/>
      <c r="J162" s="32"/>
    </row>
    <row r="163" spans="1:10" s="33" customFormat="1" ht="11.25" customHeight="1" x14ac:dyDescent="0.2">
      <c r="A163" s="439"/>
      <c r="B163" s="331"/>
      <c r="C163" s="199"/>
      <c r="D163" s="237"/>
      <c r="E163" s="393"/>
      <c r="F163" s="394"/>
      <c r="G163" s="395"/>
      <c r="H163" s="188"/>
      <c r="I163" s="313"/>
      <c r="J163" s="32"/>
    </row>
    <row r="164" spans="1:10" s="33" customFormat="1" ht="11.25" customHeight="1" x14ac:dyDescent="0.2">
      <c r="A164" s="440"/>
      <c r="B164" s="331"/>
      <c r="C164" s="190"/>
      <c r="D164" s="189"/>
      <c r="E164" s="393"/>
      <c r="F164" s="394"/>
      <c r="G164" s="395"/>
      <c r="H164" s="188"/>
      <c r="I164" s="314"/>
      <c r="J164" s="32"/>
    </row>
    <row r="165" spans="1:10" s="33" customFormat="1" ht="11.25" customHeight="1" thickBot="1" x14ac:dyDescent="0.25">
      <c r="A165" s="441"/>
      <c r="B165" s="332"/>
      <c r="C165" s="210"/>
      <c r="D165" s="240"/>
      <c r="E165" s="406"/>
      <c r="F165" s="407"/>
      <c r="G165" s="408"/>
      <c r="H165" s="241"/>
      <c r="I165" s="315"/>
      <c r="J165" s="32"/>
    </row>
    <row r="166" spans="1:10" s="33" customFormat="1" ht="11.25" hidden="1" customHeight="1" x14ac:dyDescent="0.2">
      <c r="A166" s="563">
        <f>A161+1</f>
        <v>45627</v>
      </c>
      <c r="B166" s="566"/>
      <c r="C166" s="124"/>
      <c r="D166" s="125"/>
      <c r="E166" s="569"/>
      <c r="F166" s="570"/>
      <c r="G166" s="571"/>
      <c r="H166" s="126"/>
      <c r="I166" s="349">
        <f>IF(B166&lt;&gt;"",0,IF(SUM(H166:H168)&gt;0.416666666666666,0.416666666666666,SUM(H166:H168)))</f>
        <v>0</v>
      </c>
      <c r="J166" s="32"/>
    </row>
    <row r="167" spans="1:10" s="33" customFormat="1" ht="11.25" hidden="1" customHeight="1" x14ac:dyDescent="0.2">
      <c r="A167" s="564"/>
      <c r="B167" s="567"/>
      <c r="C167" s="127"/>
      <c r="D167" s="128"/>
      <c r="E167" s="572"/>
      <c r="F167" s="573"/>
      <c r="G167" s="574"/>
      <c r="H167" s="129"/>
      <c r="I167" s="314"/>
      <c r="J167" s="32"/>
    </row>
    <row r="168" spans="1:10" s="33" customFormat="1" ht="11.25" hidden="1" customHeight="1" x14ac:dyDescent="0.2">
      <c r="A168" s="597"/>
      <c r="B168" s="598"/>
      <c r="C168" s="130"/>
      <c r="D168" s="131"/>
      <c r="E168" s="575"/>
      <c r="F168" s="576"/>
      <c r="G168" s="577"/>
      <c r="H168" s="132"/>
      <c r="I168" s="350"/>
      <c r="J168" s="32"/>
    </row>
    <row r="169" spans="1:10" s="33" customFormat="1" ht="12.75" customHeight="1" thickTop="1" thickBot="1" x14ac:dyDescent="0.25">
      <c r="A169" s="582" t="s">
        <v>37</v>
      </c>
      <c r="B169" s="401"/>
      <c r="C169" s="401"/>
      <c r="D169" s="38"/>
      <c r="E169" s="39">
        <f>K9*$H$8</f>
        <v>0</v>
      </c>
      <c r="F169" s="382" t="s">
        <v>38</v>
      </c>
      <c r="G169" s="364"/>
      <c r="H169" s="40">
        <f>SUM(H16:H168)</f>
        <v>0</v>
      </c>
      <c r="I169" s="41">
        <f>SUM(I16:I168)</f>
        <v>0</v>
      </c>
      <c r="J169" s="32"/>
    </row>
    <row r="170" spans="1:10" s="33" customFormat="1" ht="12.75" customHeight="1" x14ac:dyDescent="0.2">
      <c r="A170" s="654" t="str">
        <f>"Project-related planned work time "&amp;$E$3</f>
        <v xml:space="preserve">Project-related planned work time </v>
      </c>
      <c r="B170" s="655"/>
      <c r="C170" s="656"/>
      <c r="D170" s="42"/>
      <c r="E170" s="43">
        <f>K9*$H$9</f>
        <v>0</v>
      </c>
      <c r="F170" s="398"/>
      <c r="G170" s="399"/>
      <c r="H170" s="632"/>
      <c r="I170" s="70"/>
      <c r="J170" s="32"/>
    </row>
    <row r="171" spans="1:10" s="33" customFormat="1" ht="13.5" thickBot="1" x14ac:dyDescent="0.25">
      <c r="A171" s="657" t="str">
        <f>"Project-related hours "&amp;$E$3</f>
        <v xml:space="preserve">Project-related hours </v>
      </c>
      <c r="B171" s="658"/>
      <c r="C171" s="659"/>
      <c r="D171" s="44"/>
      <c r="E171" s="45">
        <f>SUMIF(C16:C168,F3,H16:H168)</f>
        <v>0</v>
      </c>
      <c r="F171" s="366"/>
      <c r="G171" s="367"/>
      <c r="H171" s="633"/>
      <c r="I171" s="71"/>
      <c r="J171" s="32"/>
    </row>
    <row r="172" spans="1:10" s="33" customFormat="1" ht="13.5" thickBot="1" x14ac:dyDescent="0.25">
      <c r="A172" s="363" t="s">
        <v>39</v>
      </c>
      <c r="B172" s="364"/>
      <c r="C172" s="364"/>
      <c r="D172" s="46"/>
      <c r="E172" s="47" t="str">
        <f>IF(E171=0,"",ROUND(E171/E169,4))</f>
        <v/>
      </c>
      <c r="F172" s="382"/>
      <c r="G172" s="364"/>
      <c r="H172" s="364"/>
      <c r="I172" s="72"/>
      <c r="J172" s="121"/>
    </row>
    <row r="173" spans="1:10" s="33" customFormat="1" ht="11.25" customHeight="1" x14ac:dyDescent="0.2">
      <c r="A173" s="468" t="str">
        <f>IF(ROUND(H169,5)=ROUND(I169,5),"","Die erbrachte Arbeitszeit stimmt nicht mit der abrechenbaren Arbeitszeit überein")</f>
        <v/>
      </c>
      <c r="B173" s="468"/>
      <c r="C173" s="468"/>
      <c r="D173" s="468"/>
      <c r="E173" s="468"/>
      <c r="F173" s="468"/>
      <c r="G173" s="468"/>
      <c r="H173" s="468"/>
      <c r="I173" s="468"/>
      <c r="J173" s="121"/>
    </row>
    <row r="174" spans="1:10" s="33" customFormat="1" ht="12.75" customHeight="1" x14ac:dyDescent="0.2">
      <c r="A174" s="469" t="s">
        <v>40</v>
      </c>
      <c r="B174" s="469"/>
      <c r="C174" s="469"/>
      <c r="D174" s="469"/>
      <c r="E174" s="469"/>
      <c r="F174" s="469"/>
      <c r="G174" s="469"/>
      <c r="H174" s="122"/>
      <c r="I174" s="122"/>
      <c r="J174" s="119"/>
    </row>
    <row r="175" spans="1:10" s="33" customFormat="1" ht="44.25" customHeight="1" x14ac:dyDescent="0.2">
      <c r="A175" s="469" t="s">
        <v>49</v>
      </c>
      <c r="B175" s="469"/>
      <c r="C175" s="469"/>
      <c r="D175" s="469"/>
      <c r="E175" s="469"/>
      <c r="F175" s="469"/>
      <c r="G175" s="469"/>
      <c r="H175" s="469"/>
      <c r="I175" s="469"/>
      <c r="J175" s="119"/>
    </row>
    <row r="176" spans="1:10" ht="9.75" customHeight="1" x14ac:dyDescent="0.2">
      <c r="A176" s="365"/>
      <c r="B176" s="365"/>
      <c r="C176" s="365"/>
      <c r="D176" s="16"/>
      <c r="E176" s="365"/>
      <c r="F176" s="365"/>
      <c r="G176" s="365"/>
      <c r="H176" s="365"/>
      <c r="I176" s="365"/>
      <c r="J176" s="123"/>
    </row>
    <row r="177" spans="1:10" ht="42" customHeight="1" x14ac:dyDescent="0.2">
      <c r="A177" s="335" t="s">
        <v>42</v>
      </c>
      <c r="B177" s="336"/>
      <c r="C177" s="337"/>
      <c r="D177" s="69"/>
      <c r="E177" s="335" t="s">
        <v>43</v>
      </c>
      <c r="F177" s="337"/>
      <c r="G177" s="335"/>
      <c r="H177" s="336"/>
      <c r="I177" s="337"/>
    </row>
    <row r="179" spans="1:10" x14ac:dyDescent="0.2">
      <c r="J179" s="86"/>
    </row>
    <row r="180" spans="1:10" x14ac:dyDescent="0.2">
      <c r="J180" s="86"/>
    </row>
  </sheetData>
  <mergeCells count="278">
    <mergeCell ref="E19:G19"/>
    <mergeCell ref="A1:I1"/>
    <mergeCell ref="A2:B2"/>
    <mergeCell ref="G2:I2"/>
    <mergeCell ref="A3:B3"/>
    <mergeCell ref="G3:I3"/>
    <mergeCell ref="A13:I13"/>
    <mergeCell ref="E15:G15"/>
    <mergeCell ref="A8:G8"/>
    <mergeCell ref="A9:G9"/>
    <mergeCell ref="A10:G10"/>
    <mergeCell ref="A5:E5"/>
    <mergeCell ref="E2:F2"/>
    <mergeCell ref="E3:F3"/>
    <mergeCell ref="F5:I5"/>
    <mergeCell ref="E20:G20"/>
    <mergeCell ref="B12:I12"/>
    <mergeCell ref="A26:A30"/>
    <mergeCell ref="B26:B30"/>
    <mergeCell ref="E26:G26"/>
    <mergeCell ref="I26:I30"/>
    <mergeCell ref="E29:G29"/>
    <mergeCell ref="E30:G30"/>
    <mergeCell ref="A21:A25"/>
    <mergeCell ref="B21:B25"/>
    <mergeCell ref="E21:G21"/>
    <mergeCell ref="I21:I25"/>
    <mergeCell ref="E24:G24"/>
    <mergeCell ref="E25:G25"/>
    <mergeCell ref="E17:G17"/>
    <mergeCell ref="E18:G18"/>
    <mergeCell ref="E22:G22"/>
    <mergeCell ref="E23:G23"/>
    <mergeCell ref="E27:G27"/>
    <mergeCell ref="E28:G28"/>
    <mergeCell ref="A16:A20"/>
    <mergeCell ref="B16:B20"/>
    <mergeCell ref="E16:G16"/>
    <mergeCell ref="I16:I20"/>
    <mergeCell ref="A36:A40"/>
    <mergeCell ref="B36:B40"/>
    <mergeCell ref="E36:G36"/>
    <mergeCell ref="I36:I40"/>
    <mergeCell ref="E39:G39"/>
    <mergeCell ref="E40:G40"/>
    <mergeCell ref="A31:A35"/>
    <mergeCell ref="B31:B35"/>
    <mergeCell ref="E31:G31"/>
    <mergeCell ref="I31:I35"/>
    <mergeCell ref="E34:G34"/>
    <mergeCell ref="E35:G35"/>
    <mergeCell ref="E32:G32"/>
    <mergeCell ref="E33:G33"/>
    <mergeCell ref="E37:G37"/>
    <mergeCell ref="E38:G38"/>
    <mergeCell ref="A46:A50"/>
    <mergeCell ref="B46:B50"/>
    <mergeCell ref="E46:G46"/>
    <mergeCell ref="I46:I50"/>
    <mergeCell ref="E49:G49"/>
    <mergeCell ref="E50:G50"/>
    <mergeCell ref="A41:A45"/>
    <mergeCell ref="B41:B45"/>
    <mergeCell ref="E41:G41"/>
    <mergeCell ref="I41:I45"/>
    <mergeCell ref="E44:G44"/>
    <mergeCell ref="E45:G45"/>
    <mergeCell ref="E48:G48"/>
    <mergeCell ref="E42:G42"/>
    <mergeCell ref="E43:G43"/>
    <mergeCell ref="E47:G47"/>
    <mergeCell ref="A56:A60"/>
    <mergeCell ref="B56:B60"/>
    <mergeCell ref="E56:G56"/>
    <mergeCell ref="I56:I60"/>
    <mergeCell ref="E59:G59"/>
    <mergeCell ref="E60:G60"/>
    <mergeCell ref="A51:A55"/>
    <mergeCell ref="B51:B55"/>
    <mergeCell ref="E51:G51"/>
    <mergeCell ref="I51:I55"/>
    <mergeCell ref="E54:G54"/>
    <mergeCell ref="E55:G55"/>
    <mergeCell ref="E52:G52"/>
    <mergeCell ref="E53:G53"/>
    <mergeCell ref="E57:G57"/>
    <mergeCell ref="E58:G58"/>
    <mergeCell ref="A66:A70"/>
    <mergeCell ref="B66:B70"/>
    <mergeCell ref="E66:G66"/>
    <mergeCell ref="I66:I70"/>
    <mergeCell ref="E69:G69"/>
    <mergeCell ref="E70:G70"/>
    <mergeCell ref="A61:A65"/>
    <mergeCell ref="B61:B65"/>
    <mergeCell ref="E61:G61"/>
    <mergeCell ref="I61:I65"/>
    <mergeCell ref="E64:G64"/>
    <mergeCell ref="E65:G65"/>
    <mergeCell ref="E62:G62"/>
    <mergeCell ref="E63:G63"/>
    <mergeCell ref="E67:G67"/>
    <mergeCell ref="E68:G68"/>
    <mergeCell ref="A76:A80"/>
    <mergeCell ref="B76:B80"/>
    <mergeCell ref="E76:G76"/>
    <mergeCell ref="I76:I80"/>
    <mergeCell ref="E79:G79"/>
    <mergeCell ref="E80:G80"/>
    <mergeCell ref="A71:A75"/>
    <mergeCell ref="B71:B75"/>
    <mergeCell ref="E71:G71"/>
    <mergeCell ref="I71:I75"/>
    <mergeCell ref="E74:G74"/>
    <mergeCell ref="E75:G75"/>
    <mergeCell ref="E72:G72"/>
    <mergeCell ref="E73:G73"/>
    <mergeCell ref="E77:G77"/>
    <mergeCell ref="E78:G78"/>
    <mergeCell ref="A86:A90"/>
    <mergeCell ref="B86:B90"/>
    <mergeCell ref="E86:G86"/>
    <mergeCell ref="I86:I90"/>
    <mergeCell ref="E89:G89"/>
    <mergeCell ref="E90:G90"/>
    <mergeCell ref="A81:A85"/>
    <mergeCell ref="B81:B85"/>
    <mergeCell ref="E81:G81"/>
    <mergeCell ref="I81:I85"/>
    <mergeCell ref="E84:G84"/>
    <mergeCell ref="E85:G85"/>
    <mergeCell ref="E82:G82"/>
    <mergeCell ref="E83:G83"/>
    <mergeCell ref="E87:G87"/>
    <mergeCell ref="E88:G88"/>
    <mergeCell ref="A96:A100"/>
    <mergeCell ref="B96:B100"/>
    <mergeCell ref="E96:G96"/>
    <mergeCell ref="I96:I100"/>
    <mergeCell ref="E99:G99"/>
    <mergeCell ref="E100:G100"/>
    <mergeCell ref="A91:A95"/>
    <mergeCell ref="B91:B95"/>
    <mergeCell ref="E91:G91"/>
    <mergeCell ref="I91:I95"/>
    <mergeCell ref="E94:G94"/>
    <mergeCell ref="E95:G95"/>
    <mergeCell ref="E92:G92"/>
    <mergeCell ref="E93:G93"/>
    <mergeCell ref="E97:G97"/>
    <mergeCell ref="E98:G98"/>
    <mergeCell ref="A106:A110"/>
    <mergeCell ref="B106:B110"/>
    <mergeCell ref="E106:G106"/>
    <mergeCell ref="I106:I110"/>
    <mergeCell ref="E109:G109"/>
    <mergeCell ref="E110:G110"/>
    <mergeCell ref="A101:A105"/>
    <mergeCell ref="B101:B105"/>
    <mergeCell ref="E101:G101"/>
    <mergeCell ref="I101:I105"/>
    <mergeCell ref="E104:G104"/>
    <mergeCell ref="E105:G105"/>
    <mergeCell ref="E102:G102"/>
    <mergeCell ref="E103:G103"/>
    <mergeCell ref="E107:G107"/>
    <mergeCell ref="E108:G108"/>
    <mergeCell ref="A116:A120"/>
    <mergeCell ref="B116:B120"/>
    <mergeCell ref="E116:G116"/>
    <mergeCell ref="I116:I120"/>
    <mergeCell ref="E119:G119"/>
    <mergeCell ref="E120:G120"/>
    <mergeCell ref="A111:A115"/>
    <mergeCell ref="B111:B115"/>
    <mergeCell ref="E111:G111"/>
    <mergeCell ref="I111:I115"/>
    <mergeCell ref="E114:G114"/>
    <mergeCell ref="E115:G115"/>
    <mergeCell ref="E112:G112"/>
    <mergeCell ref="E113:G113"/>
    <mergeCell ref="E117:G117"/>
    <mergeCell ref="E118:G118"/>
    <mergeCell ref="A126:A130"/>
    <mergeCell ref="B126:B130"/>
    <mergeCell ref="E126:G126"/>
    <mergeCell ref="I126:I130"/>
    <mergeCell ref="E129:G129"/>
    <mergeCell ref="E130:G130"/>
    <mergeCell ref="A121:A125"/>
    <mergeCell ref="B121:B125"/>
    <mergeCell ref="E121:G121"/>
    <mergeCell ref="I121:I125"/>
    <mergeCell ref="E124:G124"/>
    <mergeCell ref="E125:G125"/>
    <mergeCell ref="E122:G122"/>
    <mergeCell ref="E123:G123"/>
    <mergeCell ref="E127:G127"/>
    <mergeCell ref="E128:G128"/>
    <mergeCell ref="A136:A140"/>
    <mergeCell ref="B136:B140"/>
    <mergeCell ref="E136:G136"/>
    <mergeCell ref="I136:I140"/>
    <mergeCell ref="E139:G139"/>
    <mergeCell ref="E140:G140"/>
    <mergeCell ref="A131:A135"/>
    <mergeCell ref="B131:B135"/>
    <mergeCell ref="E131:G131"/>
    <mergeCell ref="I131:I135"/>
    <mergeCell ref="E134:G134"/>
    <mergeCell ref="E135:G135"/>
    <mergeCell ref="E132:G132"/>
    <mergeCell ref="E133:G133"/>
    <mergeCell ref="E137:G137"/>
    <mergeCell ref="E138:G138"/>
    <mergeCell ref="A146:A150"/>
    <mergeCell ref="B146:B150"/>
    <mergeCell ref="E146:G146"/>
    <mergeCell ref="I146:I150"/>
    <mergeCell ref="E149:G149"/>
    <mergeCell ref="E150:G150"/>
    <mergeCell ref="A141:A145"/>
    <mergeCell ref="B141:B145"/>
    <mergeCell ref="E141:G141"/>
    <mergeCell ref="I141:I145"/>
    <mergeCell ref="E144:G144"/>
    <mergeCell ref="E145:G145"/>
    <mergeCell ref="E142:G142"/>
    <mergeCell ref="E143:G143"/>
    <mergeCell ref="E147:G147"/>
    <mergeCell ref="E148:G148"/>
    <mergeCell ref="A156:A160"/>
    <mergeCell ref="B156:B160"/>
    <mergeCell ref="E156:G156"/>
    <mergeCell ref="I156:I160"/>
    <mergeCell ref="E159:G159"/>
    <mergeCell ref="E160:G160"/>
    <mergeCell ref="A151:A155"/>
    <mergeCell ref="B151:B155"/>
    <mergeCell ref="E151:G151"/>
    <mergeCell ref="I151:I155"/>
    <mergeCell ref="E154:G154"/>
    <mergeCell ref="E155:G155"/>
    <mergeCell ref="E152:G152"/>
    <mergeCell ref="E153:G153"/>
    <mergeCell ref="E157:G157"/>
    <mergeCell ref="E158:G158"/>
    <mergeCell ref="I166:I168"/>
    <mergeCell ref="E167:G167"/>
    <mergeCell ref="E168:G168"/>
    <mergeCell ref="A161:A165"/>
    <mergeCell ref="B161:B165"/>
    <mergeCell ref="E161:G161"/>
    <mergeCell ref="I161:I165"/>
    <mergeCell ref="E164:G164"/>
    <mergeCell ref="E165:G165"/>
    <mergeCell ref="E162:G162"/>
    <mergeCell ref="E163:G163"/>
    <mergeCell ref="A169:C169"/>
    <mergeCell ref="F169:G169"/>
    <mergeCell ref="A170:C170"/>
    <mergeCell ref="F170:H170"/>
    <mergeCell ref="A171:C171"/>
    <mergeCell ref="F171:H171"/>
    <mergeCell ref="A166:A168"/>
    <mergeCell ref="B166:B168"/>
    <mergeCell ref="E166:G166"/>
    <mergeCell ref="A172:C172"/>
    <mergeCell ref="F172:H172"/>
    <mergeCell ref="A173:I173"/>
    <mergeCell ref="A174:G174"/>
    <mergeCell ref="A175:I175"/>
    <mergeCell ref="A176:C176"/>
    <mergeCell ref="E176:F176"/>
    <mergeCell ref="G176:I176"/>
    <mergeCell ref="A177:C177"/>
    <mergeCell ref="E177:F177"/>
    <mergeCell ref="G177:I177"/>
  </mergeCells>
  <conditionalFormatting sqref="A173:I173">
    <cfRule type="cellIs" dxfId="1" priority="1" stopIfTrue="1" operator="equal">
      <formula>"Die erbrachte Arbeitszeit stimmt nicht mit der abrechenbaren Arbeitszeit überein"</formula>
    </cfRule>
  </conditionalFormatting>
  <dataValidations count="7">
    <dataValidation operator="lessThanOrEqual" allowBlank="1" showInputMessage="1" showErrorMessage="1" sqref="J26:J171" xr:uid="{00000000-0002-0000-0B00-000000000000}"/>
    <dataValidation type="time" operator="lessThanOrEqual" allowBlank="1" showInputMessage="1" showErrorMessage="1" sqref="J21:J25" xr:uid="{00000000-0002-0000-0B00-000001000000}">
      <formula1>0.416666666666667</formula1>
    </dataValidation>
    <dataValidation type="list" showInputMessage="1" showErrorMessage="1" sqref="D16:D168 C166:C168" xr:uid="{00000000-0002-0000-0B00-000002000000}">
      <formula1>$K$1:$K$3</formula1>
    </dataValidation>
    <dataValidation type="list" allowBlank="1" showInputMessage="1" showErrorMessage="1" sqref="B16:B168" xr:uid="{00000000-0002-0000-0B00-000003000000}">
      <formula1>$K$4:$K$5</formula1>
    </dataValidation>
    <dataValidation type="time" operator="lessThanOrEqual" showInputMessage="1" showErrorMessage="1" errorTitle="&gt;10 hours" error="The amount of time worked per day must not exceed 10 hours." sqref="H16:H168" xr:uid="{00000000-0002-0000-0B00-000004000000}">
      <formula1>0.416666666666667</formula1>
    </dataValidation>
    <dataValidation type="list" showInputMessage="1" showErrorMessage="1" sqref="C16:C20 C22:C25 C27:C40 C42:C45 C47:C50 C52:C55 C57:C60 C62:C75 C77:C80 C82:C85 C87:C90 C92:C95 C97:C110 C112:C115 C117:C120 C122:C125 C127:C130 C132:C145 C147:C150 C152:C155 C157:C160 C162:C165" xr:uid="{00000000-0002-0000-0B00-000005000000}">
      <formula1>$F$3</formula1>
    </dataValidation>
    <dataValidation type="list" allowBlank="1" showInputMessage="1" showErrorMessage="1" sqref="C21 C26 C41 C46 C51 C56 C61 C76 C81 C86 C91 C96 C111 C116 C121 C126 C131 C146 C151 C156 C161" xr:uid="{3B6DE7AC-8BFC-4350-9E6E-EE3A3F1DA89B}">
      <formula1>$E$3</formula1>
    </dataValidation>
  </dataValidations>
  <pageMargins left="0.78740157480314965" right="0.78740157480314965" top="0.39370078740157483" bottom="0.39370078740157483" header="0.51181102362204722" footer="0.51181102362204722"/>
  <pageSetup paperSize="9" scale="99" fitToHeight="0" orientation="portrait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182"/>
  <sheetViews>
    <sheetView tabSelected="1" zoomScaleNormal="100" workbookViewId="0">
      <selection activeCell="A172" sqref="A172:C173"/>
    </sheetView>
  </sheetViews>
  <sheetFormatPr baseColWidth="10" defaultColWidth="11.42578125" defaultRowHeight="12.75" x14ac:dyDescent="0.2"/>
  <cols>
    <col min="1" max="1" width="15.140625" style="5" bestFit="1" customWidth="1"/>
    <col min="2" max="2" width="6.7109375" style="5" customWidth="1"/>
    <col min="3" max="3" width="11.28515625" style="5" customWidth="1"/>
    <col min="4" max="4" width="1.85546875" style="5" hidden="1" customWidth="1"/>
    <col min="5" max="5" width="15.7109375" style="5" customWidth="1"/>
    <col min="6" max="6" width="11.85546875" style="5" customWidth="1"/>
    <col min="7" max="7" width="9.42578125" style="5" bestFit="1" customWidth="1"/>
    <col min="8" max="8" width="7.85546875" style="5" customWidth="1"/>
    <col min="9" max="9" width="12.7109375" style="5" customWidth="1"/>
    <col min="10" max="10" width="11.140625" style="5" hidden="1" customWidth="1"/>
    <col min="11" max="11" width="9.28515625" style="5" hidden="1" customWidth="1"/>
    <col min="12" max="16384" width="11.42578125" style="5"/>
  </cols>
  <sheetData>
    <row r="1" spans="1:11" s="116" customFormat="1" ht="13.5" thickBot="1" x14ac:dyDescent="0.25">
      <c r="A1" s="481" t="s">
        <v>13</v>
      </c>
      <c r="B1" s="482"/>
      <c r="C1" s="482"/>
      <c r="D1" s="482"/>
      <c r="E1" s="482"/>
      <c r="F1" s="482"/>
      <c r="G1" s="482"/>
      <c r="H1" s="482"/>
      <c r="I1" s="483"/>
      <c r="J1" s="115"/>
      <c r="K1" s="102">
        <f>F3</f>
        <v>0</v>
      </c>
    </row>
    <row r="2" spans="1:11" s="116" customFormat="1" x14ac:dyDescent="0.2">
      <c r="A2" s="484" t="s">
        <v>14</v>
      </c>
      <c r="B2" s="485"/>
      <c r="C2" s="48" t="s">
        <v>15</v>
      </c>
      <c r="D2" s="48"/>
      <c r="E2" s="556" t="s">
        <v>16</v>
      </c>
      <c r="F2" s="557"/>
      <c r="G2" s="486" t="s">
        <v>17</v>
      </c>
      <c r="H2" s="487"/>
      <c r="I2" s="488"/>
      <c r="J2" s="115"/>
      <c r="K2" s="102" t="s">
        <v>62</v>
      </c>
    </row>
    <row r="3" spans="1:11" s="33" customFormat="1" ht="13.5" thickBot="1" x14ac:dyDescent="0.25">
      <c r="A3" s="550" t="s">
        <v>18</v>
      </c>
      <c r="B3" s="551"/>
      <c r="C3" s="135" t="s">
        <v>19</v>
      </c>
      <c r="D3" s="49"/>
      <c r="E3" s="558"/>
      <c r="F3" s="495"/>
      <c r="G3" s="552"/>
      <c r="H3" s="553"/>
      <c r="I3" s="554"/>
      <c r="J3" s="117"/>
      <c r="K3" s="102" t="e">
        <f>IF(#REF!="","",#REF!)</f>
        <v>#REF!</v>
      </c>
    </row>
    <row r="4" spans="1:11" s="33" customFormat="1" ht="4.5" hidden="1" customHeight="1" x14ac:dyDescent="0.2">
      <c r="E4" s="50"/>
      <c r="F4" s="51"/>
      <c r="G4" s="52"/>
      <c r="H4" s="51"/>
      <c r="I4" s="53"/>
      <c r="J4" s="117"/>
      <c r="K4" s="102" t="s">
        <v>63</v>
      </c>
    </row>
    <row r="5" spans="1:11" s="35" customFormat="1" ht="15" x14ac:dyDescent="0.2">
      <c r="A5" s="501" t="s">
        <v>20</v>
      </c>
      <c r="B5" s="502"/>
      <c r="C5" s="502"/>
      <c r="D5" s="555"/>
      <c r="E5" s="555"/>
      <c r="F5" s="599"/>
      <c r="G5" s="499"/>
      <c r="H5" s="499"/>
      <c r="I5" s="500"/>
      <c r="K5" s="102" t="s">
        <v>64</v>
      </c>
    </row>
    <row r="6" spans="1:11" s="35" customFormat="1" ht="11.25" x14ac:dyDescent="0.2">
      <c r="A6" s="18"/>
      <c r="B6" s="19"/>
      <c r="C6" s="19"/>
      <c r="D6" s="19"/>
      <c r="E6" s="99"/>
      <c r="F6" s="99"/>
      <c r="G6" s="99"/>
      <c r="H6" s="100" t="s">
        <v>21</v>
      </c>
      <c r="I6" s="101" t="s">
        <v>22</v>
      </c>
      <c r="K6" s="102"/>
    </row>
    <row r="7" spans="1:11" s="35" customFormat="1" ht="11.25" x14ac:dyDescent="0.2">
      <c r="A7" s="20" t="s">
        <v>23</v>
      </c>
      <c r="B7" s="19"/>
      <c r="C7" s="19"/>
      <c r="D7" s="19"/>
      <c r="E7" s="99"/>
      <c r="F7" s="99"/>
      <c r="G7" s="99"/>
      <c r="H7" s="77"/>
      <c r="I7" s="75"/>
      <c r="K7" s="102"/>
    </row>
    <row r="8" spans="1:11" s="33" customFormat="1" x14ac:dyDescent="0.2">
      <c r="A8" s="429" t="s">
        <v>24</v>
      </c>
      <c r="B8" s="430"/>
      <c r="C8" s="430"/>
      <c r="D8" s="430"/>
      <c r="E8" s="430"/>
      <c r="F8" s="430"/>
      <c r="G8" s="430"/>
      <c r="H8" s="93"/>
      <c r="I8" s="22"/>
      <c r="J8" s="35"/>
      <c r="K8" s="35"/>
    </row>
    <row r="9" spans="1:11" s="33" customFormat="1" x14ac:dyDescent="0.2">
      <c r="A9" s="437" t="str">
        <f>"davon im Projekt "&amp;E3&amp;" beschäftigt:"</f>
        <v>davon im Projekt  beschäftigt:</v>
      </c>
      <c r="B9" s="438"/>
      <c r="C9" s="438"/>
      <c r="D9" s="438"/>
      <c r="E9" s="438"/>
      <c r="F9" s="438"/>
      <c r="G9" s="438"/>
      <c r="H9" s="93"/>
      <c r="I9" s="23"/>
      <c r="J9" s="102" t="s">
        <v>65</v>
      </c>
      <c r="K9" s="105">
        <v>5.9027777777777777</v>
      </c>
    </row>
    <row r="10" spans="1:11" s="33" customFormat="1" ht="13.5" thickBot="1" x14ac:dyDescent="0.25">
      <c r="A10" s="437"/>
      <c r="B10" s="438"/>
      <c r="C10" s="438"/>
      <c r="D10" s="438"/>
      <c r="E10" s="438"/>
      <c r="F10" s="438"/>
      <c r="G10" s="438"/>
      <c r="H10" s="114"/>
      <c r="I10" s="74"/>
      <c r="J10" s="102"/>
      <c r="K10" s="104"/>
    </row>
    <row r="11" spans="1:11" s="33" customFormat="1" ht="13.5" thickBot="1" x14ac:dyDescent="0.25">
      <c r="A11" s="56"/>
      <c r="B11" s="56"/>
      <c r="C11" s="56"/>
      <c r="D11" s="56"/>
      <c r="E11" s="56"/>
      <c r="F11" s="57" t="s">
        <v>25</v>
      </c>
      <c r="G11" s="58" t="s">
        <v>61</v>
      </c>
      <c r="H11" s="59" t="s">
        <v>27</v>
      </c>
      <c r="I11" s="118">
        <f>'01-24'!I11</f>
        <v>2024</v>
      </c>
      <c r="J11" s="119"/>
      <c r="K11" s="120"/>
    </row>
    <row r="12" spans="1:11" s="33" customFormat="1" ht="20.25" customHeight="1" x14ac:dyDescent="0.2">
      <c r="A12" s="60" t="s">
        <v>28</v>
      </c>
      <c r="B12" s="479" t="s">
        <v>47</v>
      </c>
      <c r="C12" s="479"/>
      <c r="D12" s="479"/>
      <c r="E12" s="479"/>
      <c r="F12" s="479"/>
      <c r="G12" s="479"/>
      <c r="H12" s="479"/>
      <c r="I12" s="480"/>
      <c r="J12" s="119"/>
    </row>
    <row r="13" spans="1:11" s="33" customFormat="1" ht="29.25" customHeight="1" thickBot="1" x14ac:dyDescent="0.25">
      <c r="A13" s="445" t="s">
        <v>30</v>
      </c>
      <c r="B13" s="446"/>
      <c r="C13" s="446"/>
      <c r="D13" s="446"/>
      <c r="E13" s="446"/>
      <c r="F13" s="446"/>
      <c r="G13" s="446"/>
      <c r="H13" s="446"/>
      <c r="I13" s="447"/>
      <c r="J13" s="119"/>
    </row>
    <row r="14" spans="1:11" s="33" customFormat="1" ht="6.75" hidden="1" customHeight="1" x14ac:dyDescent="0.2">
      <c r="I14" s="36"/>
      <c r="J14" s="119"/>
    </row>
    <row r="15" spans="1:11" s="35" customFormat="1" ht="51.75" thickBot="1" x14ac:dyDescent="0.25">
      <c r="A15" s="1" t="s">
        <v>31</v>
      </c>
      <c r="B15" s="85" t="s">
        <v>32</v>
      </c>
      <c r="C15" s="158" t="s">
        <v>33</v>
      </c>
      <c r="D15" s="84"/>
      <c r="E15" s="431" t="s">
        <v>34</v>
      </c>
      <c r="F15" s="432"/>
      <c r="G15" s="433"/>
      <c r="H15" s="83" t="s">
        <v>35</v>
      </c>
      <c r="I15" s="2" t="s">
        <v>36</v>
      </c>
      <c r="J15" s="34"/>
    </row>
    <row r="16" spans="1:11" s="35" customFormat="1" ht="11.25" customHeight="1" x14ac:dyDescent="0.2">
      <c r="A16" s="578">
        <v>45627</v>
      </c>
      <c r="B16" s="579"/>
      <c r="C16" s="285"/>
      <c r="D16" s="217"/>
      <c r="E16" s="600"/>
      <c r="F16" s="601"/>
      <c r="G16" s="602"/>
      <c r="H16" s="218"/>
      <c r="I16" s="509">
        <f>IF(B16&lt;&gt;"",0,IF(SUM(H16:H20)&gt;0.416666666666666,0.416666666666666,SUM(H16:H20)))</f>
        <v>0</v>
      </c>
      <c r="J16" s="34"/>
    </row>
    <row r="17" spans="1:10" s="35" customFormat="1" ht="11.25" customHeight="1" x14ac:dyDescent="0.2">
      <c r="A17" s="439"/>
      <c r="B17" s="331"/>
      <c r="C17" s="190"/>
      <c r="D17" s="211"/>
      <c r="E17" s="393"/>
      <c r="F17" s="394"/>
      <c r="G17" s="395"/>
      <c r="H17" s="188"/>
      <c r="I17" s="313"/>
      <c r="J17" s="34"/>
    </row>
    <row r="18" spans="1:10" s="35" customFormat="1" ht="11.25" customHeight="1" x14ac:dyDescent="0.2">
      <c r="A18" s="439"/>
      <c r="B18" s="331"/>
      <c r="C18" s="190"/>
      <c r="D18" s="211"/>
      <c r="E18" s="393"/>
      <c r="F18" s="394"/>
      <c r="G18" s="395"/>
      <c r="H18" s="188"/>
      <c r="I18" s="313"/>
      <c r="J18" s="34"/>
    </row>
    <row r="19" spans="1:10" s="33" customFormat="1" ht="11.25" customHeight="1" x14ac:dyDescent="0.2">
      <c r="A19" s="440"/>
      <c r="B19" s="331"/>
      <c r="C19" s="190"/>
      <c r="D19" s="189"/>
      <c r="E19" s="393"/>
      <c r="F19" s="394"/>
      <c r="G19" s="395"/>
      <c r="H19" s="219"/>
      <c r="I19" s="314"/>
      <c r="J19" s="36"/>
    </row>
    <row r="20" spans="1:10" s="33" customFormat="1" ht="11.25" customHeight="1" thickBot="1" x14ac:dyDescent="0.25">
      <c r="A20" s="441"/>
      <c r="B20" s="332"/>
      <c r="C20" s="243"/>
      <c r="D20" s="212"/>
      <c r="E20" s="406"/>
      <c r="F20" s="407"/>
      <c r="G20" s="408"/>
      <c r="H20" s="220"/>
      <c r="I20" s="315"/>
      <c r="J20" s="10"/>
    </row>
    <row r="21" spans="1:10" s="33" customFormat="1" ht="11.25" customHeight="1" thickTop="1" x14ac:dyDescent="0.2">
      <c r="A21" s="355">
        <f>A16+1</f>
        <v>45628</v>
      </c>
      <c r="B21" s="293"/>
      <c r="C21" s="268"/>
      <c r="D21" s="68"/>
      <c r="E21" s="506"/>
      <c r="F21" s="507"/>
      <c r="G21" s="508"/>
      <c r="H21" s="26"/>
      <c r="I21" s="313">
        <f>IF(B21&lt;&gt;"",0,IF(SUM(H21:H25)&gt;0.416666666666666,0.416666666666666,SUM(H21:H25)))</f>
        <v>0</v>
      </c>
      <c r="J21" s="32"/>
    </row>
    <row r="22" spans="1:10" s="33" customFormat="1" ht="11.25" customHeight="1" x14ac:dyDescent="0.2">
      <c r="A22" s="355"/>
      <c r="B22" s="293"/>
      <c r="C22" s="27"/>
      <c r="D22" s="68"/>
      <c r="E22" s="298"/>
      <c r="F22" s="299"/>
      <c r="G22" s="300"/>
      <c r="H22" s="26"/>
      <c r="I22" s="313"/>
      <c r="J22" s="32"/>
    </row>
    <row r="23" spans="1:10" s="33" customFormat="1" ht="11.25" customHeight="1" x14ac:dyDescent="0.2">
      <c r="A23" s="355"/>
      <c r="B23" s="293"/>
      <c r="C23" s="27"/>
      <c r="D23" s="68"/>
      <c r="E23" s="298"/>
      <c r="F23" s="299"/>
      <c r="G23" s="300"/>
      <c r="H23" s="26"/>
      <c r="I23" s="313"/>
      <c r="J23" s="32"/>
    </row>
    <row r="24" spans="1:10" s="33" customFormat="1" ht="11.25" customHeight="1" x14ac:dyDescent="0.2">
      <c r="A24" s="356"/>
      <c r="B24" s="293"/>
      <c r="C24" s="27"/>
      <c r="D24" s="28"/>
      <c r="E24" s="298"/>
      <c r="F24" s="299"/>
      <c r="G24" s="300"/>
      <c r="H24" s="26"/>
      <c r="I24" s="314"/>
      <c r="J24" s="32"/>
    </row>
    <row r="25" spans="1:10" s="33" customFormat="1" ht="11.25" customHeight="1" thickBot="1" x14ac:dyDescent="0.25">
      <c r="A25" s="357"/>
      <c r="B25" s="294"/>
      <c r="C25" s="29"/>
      <c r="D25" s="65"/>
      <c r="E25" s="301"/>
      <c r="F25" s="302"/>
      <c r="G25" s="303"/>
      <c r="H25" s="31"/>
      <c r="I25" s="315"/>
      <c r="J25" s="32"/>
    </row>
    <row r="26" spans="1:10" s="33" customFormat="1" ht="11.25" customHeight="1" thickTop="1" x14ac:dyDescent="0.2">
      <c r="A26" s="355">
        <f>A21+1</f>
        <v>45629</v>
      </c>
      <c r="B26" s="293"/>
      <c r="C26" s="268"/>
      <c r="D26" s="25"/>
      <c r="E26" s="506"/>
      <c r="F26" s="507"/>
      <c r="G26" s="508"/>
      <c r="H26" s="26"/>
      <c r="I26" s="313">
        <f>IF(B26&lt;&gt;"",0,IF(SUM(H26:H30)&gt;0.416666666666666,0.416666666666666,SUM(H26:H30)))</f>
        <v>0</v>
      </c>
      <c r="J26" s="32"/>
    </row>
    <row r="27" spans="1:10" s="33" customFormat="1" ht="11.25" customHeight="1" x14ac:dyDescent="0.2">
      <c r="A27" s="355"/>
      <c r="B27" s="293"/>
      <c r="C27" s="27"/>
      <c r="D27" s="25"/>
      <c r="E27" s="298"/>
      <c r="F27" s="299"/>
      <c r="G27" s="300"/>
      <c r="H27" s="26"/>
      <c r="I27" s="313"/>
      <c r="J27" s="32"/>
    </row>
    <row r="28" spans="1:10" s="33" customFormat="1" ht="11.25" customHeight="1" x14ac:dyDescent="0.2">
      <c r="A28" s="355"/>
      <c r="B28" s="293"/>
      <c r="C28" s="27"/>
      <c r="D28" s="25"/>
      <c r="E28" s="298"/>
      <c r="F28" s="299"/>
      <c r="G28" s="300"/>
      <c r="H28" s="26"/>
      <c r="I28" s="313"/>
      <c r="J28" s="32"/>
    </row>
    <row r="29" spans="1:10" s="33" customFormat="1" ht="11.25" customHeight="1" x14ac:dyDescent="0.2">
      <c r="A29" s="356"/>
      <c r="B29" s="293"/>
      <c r="C29" s="27"/>
      <c r="D29" s="28"/>
      <c r="E29" s="298"/>
      <c r="F29" s="299"/>
      <c r="G29" s="300"/>
      <c r="H29" s="26"/>
      <c r="I29" s="314"/>
      <c r="J29" s="32"/>
    </row>
    <row r="30" spans="1:10" s="33" customFormat="1" ht="11.25" customHeight="1" thickBot="1" x14ac:dyDescent="0.25">
      <c r="A30" s="357"/>
      <c r="B30" s="294"/>
      <c r="C30" s="29"/>
      <c r="D30" s="30"/>
      <c r="E30" s="301"/>
      <c r="F30" s="302"/>
      <c r="G30" s="303"/>
      <c r="H30" s="31"/>
      <c r="I30" s="315"/>
      <c r="J30" s="32"/>
    </row>
    <row r="31" spans="1:10" s="33" customFormat="1" ht="11.25" customHeight="1" thickTop="1" x14ac:dyDescent="0.2">
      <c r="A31" s="355">
        <f>A26+1</f>
        <v>45630</v>
      </c>
      <c r="B31" s="333"/>
      <c r="C31" s="229"/>
      <c r="D31" s="221"/>
      <c r="E31" s="640"/>
      <c r="F31" s="641"/>
      <c r="G31" s="642"/>
      <c r="H31" s="222"/>
      <c r="I31" s="313">
        <f>IF(B31&lt;&gt;"",0,IF(SUM(H31:H35)&gt;0.416666666666666,0.416666666666666,SUM(H31:H35)))</f>
        <v>0</v>
      </c>
      <c r="J31" s="32"/>
    </row>
    <row r="32" spans="1:10" s="33" customFormat="1" ht="11.25" customHeight="1" x14ac:dyDescent="0.2">
      <c r="A32" s="355"/>
      <c r="B32" s="333"/>
      <c r="C32" s="224"/>
      <c r="D32" s="221"/>
      <c r="E32" s="304"/>
      <c r="F32" s="305"/>
      <c r="G32" s="306"/>
      <c r="H32" s="222"/>
      <c r="I32" s="313"/>
      <c r="J32" s="32"/>
    </row>
    <row r="33" spans="1:10" s="33" customFormat="1" ht="11.25" customHeight="1" x14ac:dyDescent="0.2">
      <c r="A33" s="355"/>
      <c r="B33" s="333"/>
      <c r="C33" s="224"/>
      <c r="D33" s="221"/>
      <c r="E33" s="304"/>
      <c r="F33" s="305"/>
      <c r="G33" s="306"/>
      <c r="H33" s="222"/>
      <c r="I33" s="313"/>
      <c r="J33" s="32"/>
    </row>
    <row r="34" spans="1:10" s="33" customFormat="1" ht="11.25" customHeight="1" x14ac:dyDescent="0.2">
      <c r="A34" s="356"/>
      <c r="B34" s="333"/>
      <c r="C34" s="224"/>
      <c r="D34" s="225"/>
      <c r="E34" s="304"/>
      <c r="F34" s="305"/>
      <c r="G34" s="306"/>
      <c r="H34" s="222"/>
      <c r="I34" s="314"/>
      <c r="J34" s="32"/>
    </row>
    <row r="35" spans="1:10" s="33" customFormat="1" ht="11.25" customHeight="1" thickBot="1" x14ac:dyDescent="0.25">
      <c r="A35" s="357"/>
      <c r="B35" s="334"/>
      <c r="C35" s="226"/>
      <c r="D35" s="227"/>
      <c r="E35" s="374"/>
      <c r="F35" s="375"/>
      <c r="G35" s="376"/>
      <c r="H35" s="228"/>
      <c r="I35" s="315"/>
      <c r="J35" s="32"/>
    </row>
    <row r="36" spans="1:10" s="33" customFormat="1" ht="11.25" customHeight="1" thickTop="1" x14ac:dyDescent="0.2">
      <c r="A36" s="355">
        <f>A31+1</f>
        <v>45631</v>
      </c>
      <c r="B36" s="333"/>
      <c r="C36" s="229"/>
      <c r="D36" s="221"/>
      <c r="E36" s="640"/>
      <c r="F36" s="641"/>
      <c r="G36" s="642"/>
      <c r="H36" s="222"/>
      <c r="I36" s="313">
        <f>IF(B36&lt;&gt;"",0,IF(SUM(H36:H40)&gt;0.416666666666666,0.416666666666666,SUM(H36:H40)))</f>
        <v>0</v>
      </c>
      <c r="J36" s="32"/>
    </row>
    <row r="37" spans="1:10" s="33" customFormat="1" ht="11.25" customHeight="1" x14ac:dyDescent="0.2">
      <c r="A37" s="355"/>
      <c r="B37" s="333"/>
      <c r="C37" s="224"/>
      <c r="D37" s="221"/>
      <c r="E37" s="304"/>
      <c r="F37" s="305"/>
      <c r="G37" s="306"/>
      <c r="H37" s="222"/>
      <c r="I37" s="313"/>
      <c r="J37" s="32"/>
    </row>
    <row r="38" spans="1:10" s="33" customFormat="1" ht="11.25" customHeight="1" x14ac:dyDescent="0.2">
      <c r="A38" s="355"/>
      <c r="B38" s="333"/>
      <c r="C38" s="224"/>
      <c r="D38" s="221"/>
      <c r="E38" s="304"/>
      <c r="F38" s="305"/>
      <c r="G38" s="306"/>
      <c r="H38" s="222"/>
      <c r="I38" s="313"/>
      <c r="J38" s="32"/>
    </row>
    <row r="39" spans="1:10" s="33" customFormat="1" ht="11.25" customHeight="1" x14ac:dyDescent="0.2">
      <c r="A39" s="356"/>
      <c r="B39" s="333"/>
      <c r="C39" s="224"/>
      <c r="D39" s="225"/>
      <c r="E39" s="304"/>
      <c r="F39" s="305"/>
      <c r="G39" s="306"/>
      <c r="H39" s="222"/>
      <c r="I39" s="314"/>
      <c r="J39" s="32"/>
    </row>
    <row r="40" spans="1:10" s="33" customFormat="1" ht="11.25" customHeight="1" thickBot="1" x14ac:dyDescent="0.25">
      <c r="A40" s="357"/>
      <c r="B40" s="334"/>
      <c r="C40" s="226"/>
      <c r="D40" s="227"/>
      <c r="E40" s="374"/>
      <c r="F40" s="375"/>
      <c r="G40" s="376"/>
      <c r="H40" s="228"/>
      <c r="I40" s="315"/>
      <c r="J40" s="32"/>
    </row>
    <row r="41" spans="1:10" s="33" customFormat="1" ht="11.25" customHeight="1" thickTop="1" x14ac:dyDescent="0.2">
      <c r="A41" s="355">
        <f>A36+1</f>
        <v>45632</v>
      </c>
      <c r="B41" s="293"/>
      <c r="C41" s="229"/>
      <c r="D41" s="25"/>
      <c r="E41" s="506"/>
      <c r="F41" s="507"/>
      <c r="G41" s="508"/>
      <c r="H41" s="26"/>
      <c r="I41" s="313">
        <f>IF(B41&lt;&gt;"",0,IF(SUM(H41:H45)&gt;0.416666666666666,0.416666666666666,SUM(H41:H45)))</f>
        <v>0</v>
      </c>
      <c r="J41" s="32"/>
    </row>
    <row r="42" spans="1:10" s="33" customFormat="1" ht="11.25" customHeight="1" x14ac:dyDescent="0.2">
      <c r="A42" s="355"/>
      <c r="B42" s="293"/>
      <c r="C42" s="27"/>
      <c r="D42" s="25"/>
      <c r="E42" s="298"/>
      <c r="F42" s="299"/>
      <c r="G42" s="300"/>
      <c r="H42" s="26"/>
      <c r="I42" s="313"/>
      <c r="J42" s="32"/>
    </row>
    <row r="43" spans="1:10" s="33" customFormat="1" ht="11.25" customHeight="1" x14ac:dyDescent="0.2">
      <c r="A43" s="355"/>
      <c r="B43" s="293"/>
      <c r="C43" s="27"/>
      <c r="D43" s="25"/>
      <c r="E43" s="298"/>
      <c r="F43" s="299"/>
      <c r="G43" s="300"/>
      <c r="H43" s="26"/>
      <c r="I43" s="313"/>
      <c r="J43" s="32"/>
    </row>
    <row r="44" spans="1:10" s="33" customFormat="1" ht="11.25" customHeight="1" x14ac:dyDescent="0.2">
      <c r="A44" s="356"/>
      <c r="B44" s="293"/>
      <c r="C44" s="27"/>
      <c r="D44" s="28"/>
      <c r="E44" s="298"/>
      <c r="F44" s="299"/>
      <c r="G44" s="300"/>
      <c r="H44" s="26"/>
      <c r="I44" s="314"/>
      <c r="J44" s="32"/>
    </row>
    <row r="45" spans="1:10" s="33" customFormat="1" ht="11.25" customHeight="1" thickBot="1" x14ac:dyDescent="0.25">
      <c r="A45" s="357"/>
      <c r="B45" s="294"/>
      <c r="C45" s="29"/>
      <c r="D45" s="30"/>
      <c r="E45" s="301"/>
      <c r="F45" s="302"/>
      <c r="G45" s="303"/>
      <c r="H45" s="31"/>
      <c r="I45" s="315"/>
      <c r="J45" s="32"/>
    </row>
    <row r="46" spans="1:10" s="33" customFormat="1" ht="11.25" customHeight="1" thickTop="1" x14ac:dyDescent="0.2">
      <c r="A46" s="439">
        <f>A41+1</f>
        <v>45633</v>
      </c>
      <c r="B46" s="331"/>
      <c r="C46" s="285"/>
      <c r="D46" s="237"/>
      <c r="E46" s="600"/>
      <c r="F46" s="601"/>
      <c r="G46" s="602"/>
      <c r="H46" s="188"/>
      <c r="I46" s="313">
        <f>IF(B46&lt;&gt;"",0,IF(SUM(H46:H50)&gt;0.416666666666666,0.416666666666666,SUM(H46:H50)))</f>
        <v>0</v>
      </c>
      <c r="J46" s="32"/>
    </row>
    <row r="47" spans="1:10" s="33" customFormat="1" ht="11.25" customHeight="1" x14ac:dyDescent="0.2">
      <c r="A47" s="439"/>
      <c r="B47" s="331"/>
      <c r="C47" s="190"/>
      <c r="D47" s="237"/>
      <c r="E47" s="393"/>
      <c r="F47" s="394"/>
      <c r="G47" s="395"/>
      <c r="H47" s="188"/>
      <c r="I47" s="313"/>
      <c r="J47" s="32"/>
    </row>
    <row r="48" spans="1:10" s="33" customFormat="1" ht="11.25" customHeight="1" x14ac:dyDescent="0.2">
      <c r="A48" s="439"/>
      <c r="B48" s="331"/>
      <c r="C48" s="190"/>
      <c r="D48" s="237"/>
      <c r="E48" s="393"/>
      <c r="F48" s="394"/>
      <c r="G48" s="395"/>
      <c r="H48" s="188"/>
      <c r="I48" s="313"/>
      <c r="J48" s="32"/>
    </row>
    <row r="49" spans="1:10" s="33" customFormat="1" ht="11.25" customHeight="1" x14ac:dyDescent="0.2">
      <c r="A49" s="440"/>
      <c r="B49" s="331"/>
      <c r="C49" s="190"/>
      <c r="D49" s="189"/>
      <c r="E49" s="393"/>
      <c r="F49" s="394"/>
      <c r="G49" s="395"/>
      <c r="H49" s="188"/>
      <c r="I49" s="314"/>
      <c r="J49" s="32"/>
    </row>
    <row r="50" spans="1:10" s="33" customFormat="1" ht="11.25" customHeight="1" thickBot="1" x14ac:dyDescent="0.25">
      <c r="A50" s="441"/>
      <c r="B50" s="332"/>
      <c r="C50" s="243"/>
      <c r="D50" s="240"/>
      <c r="E50" s="406"/>
      <c r="F50" s="407"/>
      <c r="G50" s="408"/>
      <c r="H50" s="241"/>
      <c r="I50" s="315"/>
      <c r="J50" s="32"/>
    </row>
    <row r="51" spans="1:10" s="33" customFormat="1" ht="11.25" customHeight="1" thickTop="1" x14ac:dyDescent="0.2">
      <c r="A51" s="439">
        <f>A46+1</f>
        <v>45634</v>
      </c>
      <c r="B51" s="331"/>
      <c r="C51" s="285"/>
      <c r="D51" s="237"/>
      <c r="E51" s="600"/>
      <c r="F51" s="601"/>
      <c r="G51" s="602"/>
      <c r="H51" s="188"/>
      <c r="I51" s="313">
        <f>IF(B51&lt;&gt;"",0,IF(SUM(H51:H55)&gt;0.416666666666666,0.416666666666666,SUM(H51:H55)))</f>
        <v>0</v>
      </c>
      <c r="J51" s="32"/>
    </row>
    <row r="52" spans="1:10" s="33" customFormat="1" ht="11.25" customHeight="1" x14ac:dyDescent="0.2">
      <c r="A52" s="439"/>
      <c r="B52" s="331"/>
      <c r="C52" s="190"/>
      <c r="D52" s="237"/>
      <c r="E52" s="393"/>
      <c r="F52" s="394"/>
      <c r="G52" s="395"/>
      <c r="H52" s="188"/>
      <c r="I52" s="313"/>
      <c r="J52" s="32"/>
    </row>
    <row r="53" spans="1:10" s="33" customFormat="1" ht="11.25" customHeight="1" x14ac:dyDescent="0.2">
      <c r="A53" s="439"/>
      <c r="B53" s="331"/>
      <c r="C53" s="190"/>
      <c r="D53" s="237"/>
      <c r="E53" s="393"/>
      <c r="F53" s="394"/>
      <c r="G53" s="395"/>
      <c r="H53" s="188"/>
      <c r="I53" s="313"/>
      <c r="J53" s="32"/>
    </row>
    <row r="54" spans="1:10" s="33" customFormat="1" ht="11.25" customHeight="1" x14ac:dyDescent="0.2">
      <c r="A54" s="440"/>
      <c r="B54" s="331"/>
      <c r="C54" s="190"/>
      <c r="D54" s="189"/>
      <c r="E54" s="393"/>
      <c r="F54" s="394"/>
      <c r="G54" s="395"/>
      <c r="H54" s="188"/>
      <c r="I54" s="314"/>
      <c r="J54" s="32"/>
    </row>
    <row r="55" spans="1:10" s="33" customFormat="1" ht="11.25" customHeight="1" thickBot="1" x14ac:dyDescent="0.25">
      <c r="A55" s="441"/>
      <c r="B55" s="332"/>
      <c r="C55" s="243"/>
      <c r="D55" s="240"/>
      <c r="E55" s="406"/>
      <c r="F55" s="407"/>
      <c r="G55" s="408"/>
      <c r="H55" s="241"/>
      <c r="I55" s="315"/>
      <c r="J55" s="32"/>
    </row>
    <row r="56" spans="1:10" s="33" customFormat="1" ht="11.25" customHeight="1" thickTop="1" x14ac:dyDescent="0.2">
      <c r="A56" s="355">
        <f>A51+1</f>
        <v>45635</v>
      </c>
      <c r="B56" s="293"/>
      <c r="C56" s="268"/>
      <c r="D56" s="25"/>
      <c r="E56" s="506"/>
      <c r="F56" s="507"/>
      <c r="G56" s="508"/>
      <c r="H56" s="26"/>
      <c r="I56" s="313">
        <f>IF(B56&lt;&gt;"",0,IF(SUM(H56:H60)&gt;0.416666666666666,0.416666666666666,SUM(H56:H60)))</f>
        <v>0</v>
      </c>
      <c r="J56" s="32"/>
    </row>
    <row r="57" spans="1:10" s="33" customFormat="1" ht="11.25" customHeight="1" x14ac:dyDescent="0.2">
      <c r="A57" s="355"/>
      <c r="B57" s="293"/>
      <c r="C57" s="27"/>
      <c r="D57" s="25"/>
      <c r="E57" s="298"/>
      <c r="F57" s="299"/>
      <c r="G57" s="300"/>
      <c r="H57" s="26"/>
      <c r="I57" s="313"/>
      <c r="J57" s="32"/>
    </row>
    <row r="58" spans="1:10" s="33" customFormat="1" ht="11.25" customHeight="1" x14ac:dyDescent="0.2">
      <c r="A58" s="355"/>
      <c r="B58" s="293"/>
      <c r="C58" s="27"/>
      <c r="D58" s="25"/>
      <c r="E58" s="298"/>
      <c r="F58" s="299"/>
      <c r="G58" s="300"/>
      <c r="H58" s="26"/>
      <c r="I58" s="313"/>
      <c r="J58" s="32"/>
    </row>
    <row r="59" spans="1:10" s="33" customFormat="1" ht="11.25" customHeight="1" x14ac:dyDescent="0.2">
      <c r="A59" s="356"/>
      <c r="B59" s="293"/>
      <c r="C59" s="27"/>
      <c r="D59" s="28"/>
      <c r="E59" s="298"/>
      <c r="F59" s="299"/>
      <c r="G59" s="300"/>
      <c r="H59" s="26"/>
      <c r="I59" s="314"/>
      <c r="J59" s="32"/>
    </row>
    <row r="60" spans="1:10" s="33" customFormat="1" ht="11.25" customHeight="1" thickBot="1" x14ac:dyDescent="0.25">
      <c r="A60" s="357"/>
      <c r="B60" s="294"/>
      <c r="C60" s="29"/>
      <c r="D60" s="30"/>
      <c r="E60" s="301"/>
      <c r="F60" s="302"/>
      <c r="G60" s="303"/>
      <c r="H60" s="31"/>
      <c r="I60" s="315"/>
      <c r="J60" s="32"/>
    </row>
    <row r="61" spans="1:10" s="33" customFormat="1" ht="11.25" customHeight="1" thickTop="1" x14ac:dyDescent="0.2">
      <c r="A61" s="355">
        <f>A56+1</f>
        <v>45636</v>
      </c>
      <c r="B61" s="293"/>
      <c r="C61" s="268"/>
      <c r="D61" s="25"/>
      <c r="E61" s="506"/>
      <c r="F61" s="507"/>
      <c r="G61" s="508"/>
      <c r="H61" s="26"/>
      <c r="I61" s="313">
        <f>IF(B61&lt;&gt;"",0,IF(SUM(H61:H65)&gt;0.416666666666666,0.416666666666666,SUM(H61:H65)))</f>
        <v>0</v>
      </c>
      <c r="J61" s="32"/>
    </row>
    <row r="62" spans="1:10" s="33" customFormat="1" ht="11.25" customHeight="1" x14ac:dyDescent="0.2">
      <c r="A62" s="355"/>
      <c r="B62" s="293"/>
      <c r="C62" s="27"/>
      <c r="D62" s="25"/>
      <c r="E62" s="298"/>
      <c r="F62" s="299"/>
      <c r="G62" s="300"/>
      <c r="H62" s="26"/>
      <c r="I62" s="313"/>
      <c r="J62" s="32"/>
    </row>
    <row r="63" spans="1:10" s="33" customFormat="1" ht="11.25" customHeight="1" x14ac:dyDescent="0.2">
      <c r="A63" s="355"/>
      <c r="B63" s="293"/>
      <c r="C63" s="27"/>
      <c r="D63" s="25"/>
      <c r="E63" s="298"/>
      <c r="F63" s="299"/>
      <c r="G63" s="300"/>
      <c r="H63" s="26"/>
      <c r="I63" s="313"/>
      <c r="J63" s="32"/>
    </row>
    <row r="64" spans="1:10" s="33" customFormat="1" ht="11.25" customHeight="1" x14ac:dyDescent="0.2">
      <c r="A64" s="356"/>
      <c r="B64" s="293"/>
      <c r="C64" s="27"/>
      <c r="D64" s="28"/>
      <c r="E64" s="298"/>
      <c r="F64" s="299"/>
      <c r="G64" s="300"/>
      <c r="H64" s="26"/>
      <c r="I64" s="314"/>
      <c r="J64" s="32"/>
    </row>
    <row r="65" spans="1:10" s="33" customFormat="1" ht="11.25" customHeight="1" thickBot="1" x14ac:dyDescent="0.25">
      <c r="A65" s="357"/>
      <c r="B65" s="294"/>
      <c r="C65" s="29"/>
      <c r="D65" s="30"/>
      <c r="E65" s="301"/>
      <c r="F65" s="302"/>
      <c r="G65" s="303"/>
      <c r="H65" s="31"/>
      <c r="I65" s="315"/>
      <c r="J65" s="32"/>
    </row>
    <row r="66" spans="1:10" s="33" customFormat="1" ht="11.25" customHeight="1" thickTop="1" x14ac:dyDescent="0.2">
      <c r="A66" s="355">
        <f>A61+1</f>
        <v>45637</v>
      </c>
      <c r="B66" s="333"/>
      <c r="C66" s="229"/>
      <c r="D66" s="221"/>
      <c r="E66" s="640"/>
      <c r="F66" s="641"/>
      <c r="G66" s="642"/>
      <c r="H66" s="222"/>
      <c r="I66" s="313">
        <f>IF(B66&lt;&gt;"",0,IF(SUM(H66:H70)&gt;0.416666666666666,0.416666666666666,SUM(H66:H70)))</f>
        <v>0</v>
      </c>
      <c r="J66" s="32"/>
    </row>
    <row r="67" spans="1:10" s="33" customFormat="1" ht="11.25" customHeight="1" x14ac:dyDescent="0.2">
      <c r="A67" s="355"/>
      <c r="B67" s="333"/>
      <c r="C67" s="224"/>
      <c r="D67" s="221"/>
      <c r="E67" s="304"/>
      <c r="F67" s="305"/>
      <c r="G67" s="306"/>
      <c r="H67" s="222"/>
      <c r="I67" s="313"/>
      <c r="J67" s="32"/>
    </row>
    <row r="68" spans="1:10" s="33" customFormat="1" ht="11.25" customHeight="1" x14ac:dyDescent="0.2">
      <c r="A68" s="355"/>
      <c r="B68" s="333"/>
      <c r="C68" s="224"/>
      <c r="D68" s="221"/>
      <c r="E68" s="304"/>
      <c r="F68" s="305"/>
      <c r="G68" s="306"/>
      <c r="H68" s="222"/>
      <c r="I68" s="313"/>
      <c r="J68" s="32"/>
    </row>
    <row r="69" spans="1:10" s="33" customFormat="1" ht="11.25" customHeight="1" x14ac:dyDescent="0.2">
      <c r="A69" s="356"/>
      <c r="B69" s="333"/>
      <c r="C69" s="224"/>
      <c r="D69" s="225"/>
      <c r="E69" s="304"/>
      <c r="F69" s="305"/>
      <c r="G69" s="306"/>
      <c r="H69" s="222"/>
      <c r="I69" s="314"/>
      <c r="J69" s="32"/>
    </row>
    <row r="70" spans="1:10" s="33" customFormat="1" ht="11.25" customHeight="1" thickBot="1" x14ac:dyDescent="0.25">
      <c r="A70" s="357"/>
      <c r="B70" s="334"/>
      <c r="C70" s="226"/>
      <c r="D70" s="227"/>
      <c r="E70" s="374"/>
      <c r="F70" s="375"/>
      <c r="G70" s="376"/>
      <c r="H70" s="228"/>
      <c r="I70" s="315"/>
      <c r="J70" s="32"/>
    </row>
    <row r="71" spans="1:10" s="33" customFormat="1" ht="11.25" customHeight="1" thickTop="1" x14ac:dyDescent="0.2">
      <c r="A71" s="355">
        <f>A66+1</f>
        <v>45638</v>
      </c>
      <c r="B71" s="333"/>
      <c r="C71" s="229"/>
      <c r="D71" s="221"/>
      <c r="E71" s="640"/>
      <c r="F71" s="641"/>
      <c r="G71" s="642"/>
      <c r="H71" s="222"/>
      <c r="I71" s="313">
        <f>IF(B71&lt;&gt;"",0,IF(SUM(H71:H75)&gt;0.416666666666666,0.416666666666666,SUM(H71:H75)))</f>
        <v>0</v>
      </c>
      <c r="J71" s="32"/>
    </row>
    <row r="72" spans="1:10" s="33" customFormat="1" ht="11.25" customHeight="1" x14ac:dyDescent="0.2">
      <c r="A72" s="355"/>
      <c r="B72" s="333"/>
      <c r="C72" s="224"/>
      <c r="D72" s="221"/>
      <c r="E72" s="304"/>
      <c r="F72" s="305"/>
      <c r="G72" s="306"/>
      <c r="H72" s="222"/>
      <c r="I72" s="313"/>
      <c r="J72" s="32"/>
    </row>
    <row r="73" spans="1:10" s="33" customFormat="1" ht="11.25" customHeight="1" x14ac:dyDescent="0.2">
      <c r="A73" s="355"/>
      <c r="B73" s="333"/>
      <c r="C73" s="224"/>
      <c r="D73" s="221"/>
      <c r="E73" s="304"/>
      <c r="F73" s="305"/>
      <c r="G73" s="306"/>
      <c r="H73" s="222"/>
      <c r="I73" s="313"/>
      <c r="J73" s="32"/>
    </row>
    <row r="74" spans="1:10" s="33" customFormat="1" ht="11.25" customHeight="1" x14ac:dyDescent="0.2">
      <c r="A74" s="356"/>
      <c r="B74" s="333"/>
      <c r="C74" s="224"/>
      <c r="D74" s="225"/>
      <c r="E74" s="304"/>
      <c r="F74" s="305"/>
      <c r="G74" s="306"/>
      <c r="H74" s="222"/>
      <c r="I74" s="314"/>
      <c r="J74" s="32"/>
    </row>
    <row r="75" spans="1:10" s="33" customFormat="1" ht="11.25" customHeight="1" thickBot="1" x14ac:dyDescent="0.25">
      <c r="A75" s="357"/>
      <c r="B75" s="334"/>
      <c r="C75" s="226"/>
      <c r="D75" s="227"/>
      <c r="E75" s="374"/>
      <c r="F75" s="375"/>
      <c r="G75" s="376"/>
      <c r="H75" s="228"/>
      <c r="I75" s="315"/>
      <c r="J75" s="32"/>
    </row>
    <row r="76" spans="1:10" s="33" customFormat="1" ht="11.25" customHeight="1" thickTop="1" x14ac:dyDescent="0.2">
      <c r="A76" s="355">
        <f>A71+1</f>
        <v>45639</v>
      </c>
      <c r="B76" s="293"/>
      <c r="C76" s="229"/>
      <c r="D76" s="25"/>
      <c r="E76" s="506"/>
      <c r="F76" s="507"/>
      <c r="G76" s="508"/>
      <c r="H76" s="26"/>
      <c r="I76" s="313">
        <f>IF(B76&lt;&gt;"",0,IF(SUM(H76:H80)&gt;0.416666666666666,0.416666666666666,SUM(H76:H80)))</f>
        <v>0</v>
      </c>
      <c r="J76" s="32"/>
    </row>
    <row r="77" spans="1:10" s="33" customFormat="1" ht="11.25" customHeight="1" x14ac:dyDescent="0.2">
      <c r="A77" s="355"/>
      <c r="B77" s="293"/>
      <c r="C77" s="27"/>
      <c r="D77" s="25"/>
      <c r="E77" s="298"/>
      <c r="F77" s="299"/>
      <c r="G77" s="300"/>
      <c r="H77" s="26"/>
      <c r="I77" s="313"/>
      <c r="J77" s="32"/>
    </row>
    <row r="78" spans="1:10" s="33" customFormat="1" ht="11.25" customHeight="1" x14ac:dyDescent="0.2">
      <c r="A78" s="355"/>
      <c r="B78" s="293"/>
      <c r="C78" s="27"/>
      <c r="D78" s="25"/>
      <c r="E78" s="298"/>
      <c r="F78" s="299"/>
      <c r="G78" s="300"/>
      <c r="H78" s="26"/>
      <c r="I78" s="313"/>
      <c r="J78" s="32"/>
    </row>
    <row r="79" spans="1:10" s="33" customFormat="1" ht="11.25" customHeight="1" x14ac:dyDescent="0.2">
      <c r="A79" s="356"/>
      <c r="B79" s="293"/>
      <c r="C79" s="27"/>
      <c r="D79" s="28"/>
      <c r="E79" s="298"/>
      <c r="F79" s="299"/>
      <c r="G79" s="300"/>
      <c r="H79" s="26"/>
      <c r="I79" s="314"/>
      <c r="J79" s="32"/>
    </row>
    <row r="80" spans="1:10" s="33" customFormat="1" ht="11.25" customHeight="1" thickBot="1" x14ac:dyDescent="0.25">
      <c r="A80" s="357"/>
      <c r="B80" s="294"/>
      <c r="C80" s="29"/>
      <c r="D80" s="30"/>
      <c r="E80" s="301"/>
      <c r="F80" s="302"/>
      <c r="G80" s="303"/>
      <c r="H80" s="31"/>
      <c r="I80" s="315"/>
      <c r="J80" s="37"/>
    </row>
    <row r="81" spans="1:10" s="33" customFormat="1" ht="11.25" customHeight="1" thickTop="1" x14ac:dyDescent="0.2">
      <c r="A81" s="439">
        <f>A76+1</f>
        <v>45640</v>
      </c>
      <c r="B81" s="331"/>
      <c r="C81" s="285"/>
      <c r="D81" s="237"/>
      <c r="E81" s="600"/>
      <c r="F81" s="601"/>
      <c r="G81" s="602"/>
      <c r="H81" s="188"/>
      <c r="I81" s="313">
        <f>IF(B81&lt;&gt;"",0,IF(SUM(H81:H85)&gt;0.416666666666666,0.416666666666666,SUM(H81:H85)))</f>
        <v>0</v>
      </c>
      <c r="J81" s="37"/>
    </row>
    <row r="82" spans="1:10" s="33" customFormat="1" ht="11.25" customHeight="1" x14ac:dyDescent="0.2">
      <c r="A82" s="439"/>
      <c r="B82" s="331"/>
      <c r="C82" s="190"/>
      <c r="D82" s="237"/>
      <c r="E82" s="393"/>
      <c r="F82" s="394"/>
      <c r="G82" s="395"/>
      <c r="H82" s="188"/>
      <c r="I82" s="313"/>
      <c r="J82" s="37"/>
    </row>
    <row r="83" spans="1:10" s="33" customFormat="1" ht="11.25" customHeight="1" x14ac:dyDescent="0.2">
      <c r="A83" s="439"/>
      <c r="B83" s="331"/>
      <c r="C83" s="190"/>
      <c r="D83" s="237"/>
      <c r="E83" s="393"/>
      <c r="F83" s="394"/>
      <c r="G83" s="395"/>
      <c r="H83" s="188"/>
      <c r="I83" s="313"/>
      <c r="J83" s="37"/>
    </row>
    <row r="84" spans="1:10" s="33" customFormat="1" ht="11.25" customHeight="1" x14ac:dyDescent="0.2">
      <c r="A84" s="440"/>
      <c r="B84" s="331"/>
      <c r="C84" s="190"/>
      <c r="D84" s="189"/>
      <c r="E84" s="393"/>
      <c r="F84" s="394"/>
      <c r="G84" s="395"/>
      <c r="H84" s="188"/>
      <c r="I84" s="314"/>
      <c r="J84" s="37"/>
    </row>
    <row r="85" spans="1:10" s="33" customFormat="1" ht="11.25" customHeight="1" thickBot="1" x14ac:dyDescent="0.25">
      <c r="A85" s="441"/>
      <c r="B85" s="332"/>
      <c r="C85" s="243"/>
      <c r="D85" s="240"/>
      <c r="E85" s="406"/>
      <c r="F85" s="407"/>
      <c r="G85" s="408"/>
      <c r="H85" s="241"/>
      <c r="I85" s="315"/>
      <c r="J85" s="37"/>
    </row>
    <row r="86" spans="1:10" s="33" customFormat="1" ht="11.25" customHeight="1" thickTop="1" x14ac:dyDescent="0.2">
      <c r="A86" s="439">
        <f>A81+1</f>
        <v>45641</v>
      </c>
      <c r="B86" s="331"/>
      <c r="C86" s="285"/>
      <c r="D86" s="237"/>
      <c r="E86" s="600"/>
      <c r="F86" s="601"/>
      <c r="G86" s="602"/>
      <c r="H86" s="188"/>
      <c r="I86" s="313">
        <f>IF(B86&lt;&gt;"",0,IF(SUM(H86:H90)&gt;0.416666666666666,0.416666666666666,SUM(H86:H90)))</f>
        <v>0</v>
      </c>
      <c r="J86" s="37"/>
    </row>
    <row r="87" spans="1:10" s="33" customFormat="1" ht="11.25" customHeight="1" x14ac:dyDescent="0.2">
      <c r="A87" s="439"/>
      <c r="B87" s="331"/>
      <c r="C87" s="190"/>
      <c r="D87" s="237"/>
      <c r="E87" s="393"/>
      <c r="F87" s="394"/>
      <c r="G87" s="395"/>
      <c r="H87" s="188"/>
      <c r="I87" s="313"/>
      <c r="J87" s="37"/>
    </row>
    <row r="88" spans="1:10" s="33" customFormat="1" ht="11.25" customHeight="1" x14ac:dyDescent="0.2">
      <c r="A88" s="439"/>
      <c r="B88" s="331"/>
      <c r="C88" s="190"/>
      <c r="D88" s="237"/>
      <c r="E88" s="393"/>
      <c r="F88" s="394"/>
      <c r="G88" s="395"/>
      <c r="H88" s="188"/>
      <c r="I88" s="313"/>
      <c r="J88" s="37"/>
    </row>
    <row r="89" spans="1:10" s="33" customFormat="1" ht="11.25" customHeight="1" x14ac:dyDescent="0.2">
      <c r="A89" s="440"/>
      <c r="B89" s="331"/>
      <c r="C89" s="190"/>
      <c r="D89" s="189"/>
      <c r="E89" s="393"/>
      <c r="F89" s="394"/>
      <c r="G89" s="395"/>
      <c r="H89" s="188"/>
      <c r="I89" s="314"/>
      <c r="J89" s="37"/>
    </row>
    <row r="90" spans="1:10" s="33" customFormat="1" ht="11.25" customHeight="1" thickBot="1" x14ac:dyDescent="0.25">
      <c r="A90" s="441"/>
      <c r="B90" s="332"/>
      <c r="C90" s="243"/>
      <c r="D90" s="240"/>
      <c r="E90" s="406"/>
      <c r="F90" s="407"/>
      <c r="G90" s="408"/>
      <c r="H90" s="241"/>
      <c r="I90" s="315"/>
      <c r="J90" s="37"/>
    </row>
    <row r="91" spans="1:10" s="33" customFormat="1" ht="11.25" customHeight="1" thickTop="1" x14ac:dyDescent="0.2">
      <c r="A91" s="355">
        <f>A86+1</f>
        <v>45642</v>
      </c>
      <c r="B91" s="293"/>
      <c r="C91" s="268"/>
      <c r="D91" s="25"/>
      <c r="E91" s="506"/>
      <c r="F91" s="507"/>
      <c r="G91" s="508"/>
      <c r="H91" s="26"/>
      <c r="I91" s="313">
        <f>IF(B91&lt;&gt;"",0,IF(SUM(H91:H95)&gt;0.416666666666666,0.416666666666666,SUM(H91:H95)))</f>
        <v>0</v>
      </c>
      <c r="J91" s="37"/>
    </row>
    <row r="92" spans="1:10" s="33" customFormat="1" ht="11.25" customHeight="1" x14ac:dyDescent="0.2">
      <c r="A92" s="355"/>
      <c r="B92" s="293"/>
      <c r="C92" s="27"/>
      <c r="D92" s="25"/>
      <c r="E92" s="298"/>
      <c r="F92" s="299"/>
      <c r="G92" s="300"/>
      <c r="H92" s="26"/>
      <c r="I92" s="313"/>
      <c r="J92" s="37"/>
    </row>
    <row r="93" spans="1:10" s="33" customFormat="1" ht="11.25" customHeight="1" x14ac:dyDescent="0.2">
      <c r="A93" s="355"/>
      <c r="B93" s="293"/>
      <c r="C93" s="27"/>
      <c r="D93" s="25"/>
      <c r="E93" s="298"/>
      <c r="F93" s="299"/>
      <c r="G93" s="300"/>
      <c r="H93" s="26"/>
      <c r="I93" s="313"/>
      <c r="J93" s="37"/>
    </row>
    <row r="94" spans="1:10" s="33" customFormat="1" ht="11.25" customHeight="1" x14ac:dyDescent="0.2">
      <c r="A94" s="356"/>
      <c r="B94" s="293"/>
      <c r="C94" s="27"/>
      <c r="D94" s="28"/>
      <c r="E94" s="298"/>
      <c r="F94" s="299"/>
      <c r="G94" s="300"/>
      <c r="H94" s="26"/>
      <c r="I94" s="314"/>
      <c r="J94" s="37"/>
    </row>
    <row r="95" spans="1:10" s="33" customFormat="1" ht="11.25" customHeight="1" thickBot="1" x14ac:dyDescent="0.25">
      <c r="A95" s="357"/>
      <c r="B95" s="294"/>
      <c r="C95" s="29"/>
      <c r="D95" s="30"/>
      <c r="E95" s="301"/>
      <c r="F95" s="302"/>
      <c r="G95" s="303"/>
      <c r="H95" s="31"/>
      <c r="I95" s="315"/>
      <c r="J95" s="37"/>
    </row>
    <row r="96" spans="1:10" s="33" customFormat="1" ht="11.25" customHeight="1" thickTop="1" x14ac:dyDescent="0.2">
      <c r="A96" s="355">
        <f>A91+1</f>
        <v>45643</v>
      </c>
      <c r="B96" s="293"/>
      <c r="C96" s="268"/>
      <c r="D96" s="25"/>
      <c r="E96" s="506"/>
      <c r="F96" s="507"/>
      <c r="G96" s="508"/>
      <c r="H96" s="26"/>
      <c r="I96" s="313">
        <f>IF(B96&lt;&gt;"",0,IF(SUM(H96:H100)&gt;0.416666666666666,0.416666666666666,SUM(H96:H100)))</f>
        <v>0</v>
      </c>
      <c r="J96" s="37"/>
    </row>
    <row r="97" spans="1:10" s="33" customFormat="1" ht="11.25" customHeight="1" x14ac:dyDescent="0.2">
      <c r="A97" s="355"/>
      <c r="B97" s="293"/>
      <c r="C97" s="27"/>
      <c r="D97" s="25"/>
      <c r="E97" s="298"/>
      <c r="F97" s="299"/>
      <c r="G97" s="300"/>
      <c r="H97" s="26"/>
      <c r="I97" s="313"/>
      <c r="J97" s="37"/>
    </row>
    <row r="98" spans="1:10" s="33" customFormat="1" ht="11.25" customHeight="1" x14ac:dyDescent="0.2">
      <c r="A98" s="355"/>
      <c r="B98" s="293"/>
      <c r="C98" s="27"/>
      <c r="D98" s="25"/>
      <c r="E98" s="298"/>
      <c r="F98" s="299"/>
      <c r="G98" s="300"/>
      <c r="H98" s="26"/>
      <c r="I98" s="313"/>
      <c r="J98" s="37"/>
    </row>
    <row r="99" spans="1:10" s="33" customFormat="1" ht="11.25" customHeight="1" x14ac:dyDescent="0.2">
      <c r="A99" s="356"/>
      <c r="B99" s="293"/>
      <c r="C99" s="27"/>
      <c r="D99" s="28"/>
      <c r="E99" s="298"/>
      <c r="F99" s="299"/>
      <c r="G99" s="300"/>
      <c r="H99" s="26"/>
      <c r="I99" s="314"/>
      <c r="J99" s="37"/>
    </row>
    <row r="100" spans="1:10" s="33" customFormat="1" ht="11.25" customHeight="1" thickBot="1" x14ac:dyDescent="0.25">
      <c r="A100" s="357"/>
      <c r="B100" s="294"/>
      <c r="C100" s="29"/>
      <c r="D100" s="30"/>
      <c r="E100" s="301"/>
      <c r="F100" s="302"/>
      <c r="G100" s="303"/>
      <c r="H100" s="31"/>
      <c r="I100" s="315"/>
      <c r="J100" s="37"/>
    </row>
    <row r="101" spans="1:10" s="33" customFormat="1" ht="11.25" customHeight="1" thickTop="1" x14ac:dyDescent="0.2">
      <c r="A101" s="355">
        <f>A96+1</f>
        <v>45644</v>
      </c>
      <c r="B101" s="333"/>
      <c r="C101" s="229"/>
      <c r="D101" s="221"/>
      <c r="E101" s="640"/>
      <c r="F101" s="641"/>
      <c r="G101" s="642"/>
      <c r="H101" s="222"/>
      <c r="I101" s="313">
        <f>IF(B101&lt;&gt;"",0,IF(SUM(H101:H105)&gt;0.416666666666666,0.416666666666666,SUM(H101:H105)))</f>
        <v>0</v>
      </c>
      <c r="J101" s="37"/>
    </row>
    <row r="102" spans="1:10" s="33" customFormat="1" ht="11.25" customHeight="1" x14ac:dyDescent="0.2">
      <c r="A102" s="355"/>
      <c r="B102" s="333"/>
      <c r="C102" s="224"/>
      <c r="D102" s="221"/>
      <c r="E102" s="304"/>
      <c r="F102" s="305"/>
      <c r="G102" s="306"/>
      <c r="H102" s="222"/>
      <c r="I102" s="313"/>
      <c r="J102" s="37"/>
    </row>
    <row r="103" spans="1:10" s="33" customFormat="1" ht="11.25" customHeight="1" x14ac:dyDescent="0.2">
      <c r="A103" s="355"/>
      <c r="B103" s="333"/>
      <c r="C103" s="224"/>
      <c r="D103" s="221"/>
      <c r="E103" s="304"/>
      <c r="F103" s="305"/>
      <c r="G103" s="306"/>
      <c r="H103" s="222"/>
      <c r="I103" s="313"/>
      <c r="J103" s="37"/>
    </row>
    <row r="104" spans="1:10" s="33" customFormat="1" ht="11.25" customHeight="1" x14ac:dyDescent="0.2">
      <c r="A104" s="356"/>
      <c r="B104" s="333"/>
      <c r="C104" s="224"/>
      <c r="D104" s="225"/>
      <c r="E104" s="304"/>
      <c r="F104" s="305"/>
      <c r="G104" s="306"/>
      <c r="H104" s="222"/>
      <c r="I104" s="314"/>
      <c r="J104" s="37"/>
    </row>
    <row r="105" spans="1:10" s="33" customFormat="1" ht="11.25" customHeight="1" thickBot="1" x14ac:dyDescent="0.25">
      <c r="A105" s="357"/>
      <c r="B105" s="334"/>
      <c r="C105" s="226"/>
      <c r="D105" s="227"/>
      <c r="E105" s="374"/>
      <c r="F105" s="375"/>
      <c r="G105" s="376"/>
      <c r="H105" s="228"/>
      <c r="I105" s="315"/>
      <c r="J105" s="37"/>
    </row>
    <row r="106" spans="1:10" s="33" customFormat="1" ht="11.25" customHeight="1" thickTop="1" x14ac:dyDescent="0.2">
      <c r="A106" s="355">
        <f>A101+1</f>
        <v>45645</v>
      </c>
      <c r="B106" s="333"/>
      <c r="C106" s="229"/>
      <c r="D106" s="221"/>
      <c r="E106" s="640"/>
      <c r="F106" s="641"/>
      <c r="G106" s="642"/>
      <c r="H106" s="222"/>
      <c r="I106" s="313">
        <f>IF(B106&lt;&gt;"",0,IF(SUM(H106:H110)&gt;0.416666666666666,0.416666666666666,SUM(H106:H110)))</f>
        <v>0</v>
      </c>
      <c r="J106" s="37"/>
    </row>
    <row r="107" spans="1:10" s="33" customFormat="1" ht="11.25" customHeight="1" x14ac:dyDescent="0.2">
      <c r="A107" s="355"/>
      <c r="B107" s="333"/>
      <c r="C107" s="224"/>
      <c r="D107" s="221"/>
      <c r="E107" s="304"/>
      <c r="F107" s="305"/>
      <c r="G107" s="306"/>
      <c r="H107" s="222"/>
      <c r="I107" s="313"/>
      <c r="J107" s="32"/>
    </row>
    <row r="108" spans="1:10" s="33" customFormat="1" ht="11.25" customHeight="1" x14ac:dyDescent="0.2">
      <c r="A108" s="355"/>
      <c r="B108" s="333"/>
      <c r="C108" s="224"/>
      <c r="D108" s="221"/>
      <c r="E108" s="304"/>
      <c r="F108" s="305"/>
      <c r="G108" s="306"/>
      <c r="H108" s="222"/>
      <c r="I108" s="313"/>
      <c r="J108" s="32"/>
    </row>
    <row r="109" spans="1:10" s="33" customFormat="1" ht="11.25" customHeight="1" x14ac:dyDescent="0.2">
      <c r="A109" s="356"/>
      <c r="B109" s="333"/>
      <c r="C109" s="224"/>
      <c r="D109" s="225"/>
      <c r="E109" s="304"/>
      <c r="F109" s="305"/>
      <c r="G109" s="306"/>
      <c r="H109" s="222"/>
      <c r="I109" s="314"/>
      <c r="J109" s="32"/>
    </row>
    <row r="110" spans="1:10" s="33" customFormat="1" ht="11.25" customHeight="1" thickBot="1" x14ac:dyDescent="0.25">
      <c r="A110" s="357"/>
      <c r="B110" s="334"/>
      <c r="C110" s="226"/>
      <c r="D110" s="227"/>
      <c r="E110" s="374"/>
      <c r="F110" s="375"/>
      <c r="G110" s="376"/>
      <c r="H110" s="228"/>
      <c r="I110" s="315"/>
      <c r="J110" s="32"/>
    </row>
    <row r="111" spans="1:10" s="33" customFormat="1" ht="11.25" customHeight="1" thickTop="1" x14ac:dyDescent="0.2">
      <c r="A111" s="355">
        <f>A106+1</f>
        <v>45646</v>
      </c>
      <c r="B111" s="293"/>
      <c r="C111" s="229"/>
      <c r="D111" s="25"/>
      <c r="E111" s="506"/>
      <c r="F111" s="507"/>
      <c r="G111" s="508"/>
      <c r="H111" s="26"/>
      <c r="I111" s="313">
        <f>IF(B111&lt;&gt;"",0,IF(SUM(H111:H115)&gt;0.416666666666666,0.416666666666666,SUM(H111:H115)))</f>
        <v>0</v>
      </c>
      <c r="J111" s="32"/>
    </row>
    <row r="112" spans="1:10" s="33" customFormat="1" ht="11.25" customHeight="1" x14ac:dyDescent="0.2">
      <c r="A112" s="355"/>
      <c r="B112" s="293"/>
      <c r="C112" s="27"/>
      <c r="D112" s="25"/>
      <c r="E112" s="298"/>
      <c r="F112" s="299"/>
      <c r="G112" s="300"/>
      <c r="H112" s="26"/>
      <c r="I112" s="313"/>
      <c r="J112" s="32"/>
    </row>
    <row r="113" spans="1:10" s="33" customFormat="1" ht="11.25" customHeight="1" x14ac:dyDescent="0.2">
      <c r="A113" s="355"/>
      <c r="B113" s="293"/>
      <c r="C113" s="27"/>
      <c r="D113" s="25"/>
      <c r="E113" s="298"/>
      <c r="F113" s="299"/>
      <c r="G113" s="300"/>
      <c r="H113" s="26"/>
      <c r="I113" s="313"/>
      <c r="J113" s="32"/>
    </row>
    <row r="114" spans="1:10" s="33" customFormat="1" ht="11.25" customHeight="1" x14ac:dyDescent="0.2">
      <c r="A114" s="356"/>
      <c r="B114" s="293"/>
      <c r="C114" s="27"/>
      <c r="D114" s="28"/>
      <c r="E114" s="298"/>
      <c r="F114" s="299"/>
      <c r="G114" s="300"/>
      <c r="H114" s="26"/>
      <c r="I114" s="314"/>
      <c r="J114" s="32"/>
    </row>
    <row r="115" spans="1:10" s="33" customFormat="1" ht="11.25" customHeight="1" thickBot="1" x14ac:dyDescent="0.25">
      <c r="A115" s="357"/>
      <c r="B115" s="294"/>
      <c r="C115" s="29"/>
      <c r="D115" s="30"/>
      <c r="E115" s="301"/>
      <c r="F115" s="302"/>
      <c r="G115" s="303"/>
      <c r="H115" s="31"/>
      <c r="I115" s="315"/>
      <c r="J115" s="32"/>
    </row>
    <row r="116" spans="1:10" s="33" customFormat="1" ht="11.25" customHeight="1" thickTop="1" x14ac:dyDescent="0.2">
      <c r="A116" s="439">
        <f>A111+1</f>
        <v>45647</v>
      </c>
      <c r="B116" s="331"/>
      <c r="C116" s="285"/>
      <c r="D116" s="237"/>
      <c r="E116" s="600"/>
      <c r="F116" s="601"/>
      <c r="G116" s="602"/>
      <c r="H116" s="188"/>
      <c r="I116" s="313">
        <f>IF(B116&lt;&gt;"",0,IF(SUM(H116:H120)&gt;0.416666666666666,0.416666666666666,SUM(H116:H120)))</f>
        <v>0</v>
      </c>
      <c r="J116" s="32"/>
    </row>
    <row r="117" spans="1:10" s="33" customFormat="1" ht="11.25" customHeight="1" x14ac:dyDescent="0.2">
      <c r="A117" s="439"/>
      <c r="B117" s="331"/>
      <c r="C117" s="190"/>
      <c r="D117" s="237"/>
      <c r="E117" s="393"/>
      <c r="F117" s="394"/>
      <c r="G117" s="395"/>
      <c r="H117" s="188"/>
      <c r="I117" s="313"/>
      <c r="J117" s="32"/>
    </row>
    <row r="118" spans="1:10" s="33" customFormat="1" ht="11.25" customHeight="1" x14ac:dyDescent="0.2">
      <c r="A118" s="439"/>
      <c r="B118" s="331"/>
      <c r="C118" s="190"/>
      <c r="D118" s="237"/>
      <c r="E118" s="393"/>
      <c r="F118" s="394"/>
      <c r="G118" s="395"/>
      <c r="H118" s="188"/>
      <c r="I118" s="313"/>
      <c r="J118" s="32"/>
    </row>
    <row r="119" spans="1:10" s="33" customFormat="1" ht="11.25" customHeight="1" x14ac:dyDescent="0.2">
      <c r="A119" s="440"/>
      <c r="B119" s="331"/>
      <c r="C119" s="190"/>
      <c r="D119" s="189"/>
      <c r="E119" s="393"/>
      <c r="F119" s="394"/>
      <c r="G119" s="395"/>
      <c r="H119" s="188"/>
      <c r="I119" s="314"/>
      <c r="J119" s="32"/>
    </row>
    <row r="120" spans="1:10" s="33" customFormat="1" ht="11.25" customHeight="1" thickBot="1" x14ac:dyDescent="0.25">
      <c r="A120" s="441"/>
      <c r="B120" s="332"/>
      <c r="C120" s="243"/>
      <c r="D120" s="240"/>
      <c r="E120" s="406"/>
      <c r="F120" s="407"/>
      <c r="G120" s="408"/>
      <c r="H120" s="241"/>
      <c r="I120" s="315"/>
      <c r="J120" s="32"/>
    </row>
    <row r="121" spans="1:10" s="33" customFormat="1" ht="11.25" customHeight="1" thickTop="1" x14ac:dyDescent="0.2">
      <c r="A121" s="439">
        <f>A116+1</f>
        <v>45648</v>
      </c>
      <c r="B121" s="331"/>
      <c r="C121" s="285"/>
      <c r="D121" s="237"/>
      <c r="E121" s="600"/>
      <c r="F121" s="601"/>
      <c r="G121" s="602"/>
      <c r="H121" s="188"/>
      <c r="I121" s="313">
        <f>IF(B121&lt;&gt;"",0,IF(SUM(H121:H125)&gt;0.416666666666666,0.416666666666666,SUM(H121:H125)))</f>
        <v>0</v>
      </c>
      <c r="J121" s="32"/>
    </row>
    <row r="122" spans="1:10" s="33" customFormat="1" ht="11.25" customHeight="1" x14ac:dyDescent="0.2">
      <c r="A122" s="439"/>
      <c r="B122" s="331"/>
      <c r="C122" s="190"/>
      <c r="D122" s="237"/>
      <c r="E122" s="393"/>
      <c r="F122" s="394"/>
      <c r="G122" s="395"/>
      <c r="H122" s="188"/>
      <c r="I122" s="313"/>
      <c r="J122" s="32"/>
    </row>
    <row r="123" spans="1:10" s="33" customFormat="1" ht="11.25" customHeight="1" x14ac:dyDescent="0.2">
      <c r="A123" s="439"/>
      <c r="B123" s="331"/>
      <c r="C123" s="190"/>
      <c r="D123" s="237"/>
      <c r="E123" s="393"/>
      <c r="F123" s="394"/>
      <c r="G123" s="395"/>
      <c r="H123" s="188"/>
      <c r="I123" s="313"/>
      <c r="J123" s="32"/>
    </row>
    <row r="124" spans="1:10" s="33" customFormat="1" ht="11.25" customHeight="1" x14ac:dyDescent="0.2">
      <c r="A124" s="440"/>
      <c r="B124" s="331"/>
      <c r="C124" s="190"/>
      <c r="D124" s="189"/>
      <c r="E124" s="393"/>
      <c r="F124" s="394"/>
      <c r="G124" s="395"/>
      <c r="H124" s="188"/>
      <c r="I124" s="314"/>
      <c r="J124" s="32"/>
    </row>
    <row r="125" spans="1:10" s="33" customFormat="1" ht="11.25" customHeight="1" thickBot="1" x14ac:dyDescent="0.25">
      <c r="A125" s="441"/>
      <c r="B125" s="332"/>
      <c r="C125" s="243"/>
      <c r="D125" s="240"/>
      <c r="E125" s="406"/>
      <c r="F125" s="407"/>
      <c r="G125" s="408"/>
      <c r="H125" s="241"/>
      <c r="I125" s="315"/>
      <c r="J125" s="32"/>
    </row>
    <row r="126" spans="1:10" s="33" customFormat="1" ht="11.25" customHeight="1" thickTop="1" x14ac:dyDescent="0.2">
      <c r="A126" s="355">
        <f>A121+1</f>
        <v>45649</v>
      </c>
      <c r="B126" s="293"/>
      <c r="C126" s="268"/>
      <c r="D126" s="25"/>
      <c r="E126" s="506"/>
      <c r="F126" s="507"/>
      <c r="G126" s="508"/>
      <c r="H126" s="26"/>
      <c r="I126" s="313">
        <f>IF(B126&lt;&gt;"",0,IF(SUM(H126:H130)&gt;0.416666666666666,0.416666666666666,SUM(H126:H130)))</f>
        <v>0</v>
      </c>
      <c r="J126" s="32"/>
    </row>
    <row r="127" spans="1:10" s="33" customFormat="1" ht="11.25" customHeight="1" x14ac:dyDescent="0.2">
      <c r="A127" s="355"/>
      <c r="B127" s="293"/>
      <c r="C127" s="27"/>
      <c r="D127" s="25"/>
      <c r="E127" s="298"/>
      <c r="F127" s="299"/>
      <c r="G127" s="300"/>
      <c r="H127" s="26"/>
      <c r="I127" s="313"/>
      <c r="J127" s="32"/>
    </row>
    <row r="128" spans="1:10" s="33" customFormat="1" ht="11.25" customHeight="1" x14ac:dyDescent="0.2">
      <c r="A128" s="355"/>
      <c r="B128" s="293"/>
      <c r="C128" s="27"/>
      <c r="D128" s="25"/>
      <c r="E128" s="298"/>
      <c r="F128" s="299"/>
      <c r="G128" s="300"/>
      <c r="H128" s="26"/>
      <c r="I128" s="313"/>
      <c r="J128" s="32"/>
    </row>
    <row r="129" spans="1:10" s="33" customFormat="1" ht="11.25" customHeight="1" x14ac:dyDescent="0.2">
      <c r="A129" s="356"/>
      <c r="B129" s="293"/>
      <c r="C129" s="27"/>
      <c r="D129" s="28"/>
      <c r="E129" s="298"/>
      <c r="F129" s="299"/>
      <c r="G129" s="300"/>
      <c r="H129" s="26"/>
      <c r="I129" s="314"/>
      <c r="J129" s="32"/>
    </row>
    <row r="130" spans="1:10" s="33" customFormat="1" ht="11.25" customHeight="1" thickBot="1" x14ac:dyDescent="0.25">
      <c r="A130" s="357"/>
      <c r="B130" s="294"/>
      <c r="C130" s="29"/>
      <c r="D130" s="30"/>
      <c r="E130" s="301"/>
      <c r="F130" s="302"/>
      <c r="G130" s="303"/>
      <c r="H130" s="31"/>
      <c r="I130" s="315"/>
      <c r="J130" s="32"/>
    </row>
    <row r="131" spans="1:10" s="33" customFormat="1" ht="11.25" customHeight="1" thickTop="1" x14ac:dyDescent="0.2">
      <c r="A131" s="439">
        <f>A126+1</f>
        <v>45650</v>
      </c>
      <c r="B131" s="583"/>
      <c r="C131" s="201"/>
      <c r="D131" s="192"/>
      <c r="E131" s="646"/>
      <c r="F131" s="647"/>
      <c r="G131" s="648"/>
      <c r="H131" s="193"/>
      <c r="I131" s="459">
        <f>IF(B131&lt;&gt;"",0,IF(SUM(H131:H135)&gt;0.416666666666666,0.416666666666666,SUM(H131:H135)))</f>
        <v>0</v>
      </c>
      <c r="J131" s="32"/>
    </row>
    <row r="132" spans="1:10" s="33" customFormat="1" ht="11.25" customHeight="1" x14ac:dyDescent="0.2">
      <c r="A132" s="439"/>
      <c r="B132" s="583"/>
      <c r="C132" s="194"/>
      <c r="D132" s="192"/>
      <c r="E132" s="649"/>
      <c r="F132" s="650"/>
      <c r="G132" s="651"/>
      <c r="H132" s="193"/>
      <c r="I132" s="459"/>
      <c r="J132" s="32"/>
    </row>
    <row r="133" spans="1:10" s="33" customFormat="1" ht="11.25" customHeight="1" x14ac:dyDescent="0.2">
      <c r="A133" s="439"/>
      <c r="B133" s="583"/>
      <c r="C133" s="194"/>
      <c r="D133" s="192"/>
      <c r="E133" s="649"/>
      <c r="F133" s="650"/>
      <c r="G133" s="651"/>
      <c r="H133" s="193"/>
      <c r="I133" s="459"/>
      <c r="J133" s="32"/>
    </row>
    <row r="134" spans="1:10" s="33" customFormat="1" ht="11.25" customHeight="1" x14ac:dyDescent="0.2">
      <c r="A134" s="440"/>
      <c r="B134" s="583"/>
      <c r="C134" s="194"/>
      <c r="D134" s="195"/>
      <c r="E134" s="649"/>
      <c r="F134" s="650"/>
      <c r="G134" s="651"/>
      <c r="H134" s="193"/>
      <c r="I134" s="460"/>
      <c r="J134" s="32"/>
    </row>
    <row r="135" spans="1:10" s="33" customFormat="1" ht="11.25" customHeight="1" thickBot="1" x14ac:dyDescent="0.25">
      <c r="A135" s="441"/>
      <c r="B135" s="584"/>
      <c r="C135" s="196"/>
      <c r="D135" s="197"/>
      <c r="E135" s="591"/>
      <c r="F135" s="592"/>
      <c r="G135" s="593"/>
      <c r="H135" s="198"/>
      <c r="I135" s="461"/>
      <c r="J135" s="32"/>
    </row>
    <row r="136" spans="1:10" s="33" customFormat="1" ht="11.25" customHeight="1" thickTop="1" x14ac:dyDescent="0.2">
      <c r="A136" s="439">
        <f>A131+1</f>
        <v>45651</v>
      </c>
      <c r="B136" s="583"/>
      <c r="C136" s="201"/>
      <c r="D136" s="192"/>
      <c r="E136" s="646"/>
      <c r="F136" s="647"/>
      <c r="G136" s="648"/>
      <c r="H136" s="193"/>
      <c r="I136" s="459">
        <f>IF(B136&lt;&gt;"",0,IF(SUM(H136:H140)&gt;0.416666666666666,0.416666666666666,SUM(H136:H140)))</f>
        <v>0</v>
      </c>
      <c r="J136" s="32"/>
    </row>
    <row r="137" spans="1:10" s="33" customFormat="1" ht="11.25" customHeight="1" x14ac:dyDescent="0.2">
      <c r="A137" s="439"/>
      <c r="B137" s="583"/>
      <c r="C137" s="194"/>
      <c r="D137" s="192"/>
      <c r="E137" s="649"/>
      <c r="F137" s="650"/>
      <c r="G137" s="651"/>
      <c r="H137" s="193"/>
      <c r="I137" s="459"/>
      <c r="J137" s="32"/>
    </row>
    <row r="138" spans="1:10" s="33" customFormat="1" ht="11.25" customHeight="1" x14ac:dyDescent="0.2">
      <c r="A138" s="439"/>
      <c r="B138" s="583"/>
      <c r="C138" s="194"/>
      <c r="D138" s="192"/>
      <c r="E138" s="649"/>
      <c r="F138" s="650"/>
      <c r="G138" s="651"/>
      <c r="H138" s="193"/>
      <c r="I138" s="459"/>
      <c r="J138" s="32"/>
    </row>
    <row r="139" spans="1:10" s="33" customFormat="1" ht="11.25" customHeight="1" x14ac:dyDescent="0.2">
      <c r="A139" s="440"/>
      <c r="B139" s="583"/>
      <c r="C139" s="194"/>
      <c r="D139" s="195"/>
      <c r="E139" s="649"/>
      <c r="F139" s="650"/>
      <c r="G139" s="651"/>
      <c r="H139" s="193"/>
      <c r="I139" s="460"/>
      <c r="J139" s="32"/>
    </row>
    <row r="140" spans="1:10" s="33" customFormat="1" ht="11.25" customHeight="1" thickBot="1" x14ac:dyDescent="0.25">
      <c r="A140" s="441"/>
      <c r="B140" s="584"/>
      <c r="C140" s="196"/>
      <c r="D140" s="197"/>
      <c r="E140" s="591"/>
      <c r="F140" s="592"/>
      <c r="G140" s="593"/>
      <c r="H140" s="198"/>
      <c r="I140" s="461"/>
      <c r="J140" s="32"/>
    </row>
    <row r="141" spans="1:10" s="33" customFormat="1" ht="11.25" customHeight="1" thickTop="1" x14ac:dyDescent="0.2">
      <c r="A141" s="439">
        <f>A136+1</f>
        <v>45652</v>
      </c>
      <c r="B141" s="583"/>
      <c r="C141" s="201"/>
      <c r="D141" s="192"/>
      <c r="E141" s="646"/>
      <c r="F141" s="647"/>
      <c r="G141" s="648"/>
      <c r="H141" s="193"/>
      <c r="I141" s="459">
        <f>IF(B141&lt;&gt;"",0,IF(SUM(H141:H145)&gt;0.416666666666666,0.416666666666666,SUM(H141:H145)))</f>
        <v>0</v>
      </c>
      <c r="J141" s="32"/>
    </row>
    <row r="142" spans="1:10" s="33" customFormat="1" ht="11.25" customHeight="1" x14ac:dyDescent="0.2">
      <c r="A142" s="439"/>
      <c r="B142" s="583"/>
      <c r="C142" s="194"/>
      <c r="D142" s="192"/>
      <c r="E142" s="649"/>
      <c r="F142" s="650"/>
      <c r="G142" s="651"/>
      <c r="H142" s="193"/>
      <c r="I142" s="459"/>
      <c r="J142" s="32"/>
    </row>
    <row r="143" spans="1:10" s="33" customFormat="1" ht="11.25" customHeight="1" x14ac:dyDescent="0.2">
      <c r="A143" s="439"/>
      <c r="B143" s="583"/>
      <c r="C143" s="194"/>
      <c r="D143" s="192"/>
      <c r="E143" s="649"/>
      <c r="F143" s="650"/>
      <c r="G143" s="651"/>
      <c r="H143" s="193"/>
      <c r="I143" s="459"/>
      <c r="J143" s="32"/>
    </row>
    <row r="144" spans="1:10" s="33" customFormat="1" ht="11.25" customHeight="1" x14ac:dyDescent="0.2">
      <c r="A144" s="440"/>
      <c r="B144" s="583"/>
      <c r="C144" s="194"/>
      <c r="D144" s="195"/>
      <c r="E144" s="649"/>
      <c r="F144" s="650"/>
      <c r="G144" s="651"/>
      <c r="H144" s="193"/>
      <c r="I144" s="460"/>
      <c r="J144" s="32"/>
    </row>
    <row r="145" spans="1:10" s="33" customFormat="1" ht="11.25" customHeight="1" thickBot="1" x14ac:dyDescent="0.25">
      <c r="A145" s="441"/>
      <c r="B145" s="584"/>
      <c r="C145" s="196"/>
      <c r="D145" s="197"/>
      <c r="E145" s="591"/>
      <c r="F145" s="592"/>
      <c r="G145" s="593"/>
      <c r="H145" s="198"/>
      <c r="I145" s="461"/>
      <c r="J145" s="32"/>
    </row>
    <row r="146" spans="1:10" s="33" customFormat="1" ht="11.25" customHeight="1" thickTop="1" x14ac:dyDescent="0.2">
      <c r="A146" s="355">
        <f>A141+1</f>
        <v>45653</v>
      </c>
      <c r="B146" s="293"/>
      <c r="C146" s="229"/>
      <c r="D146" s="25"/>
      <c r="E146" s="506"/>
      <c r="F146" s="507"/>
      <c r="G146" s="508"/>
      <c r="H146" s="26"/>
      <c r="I146" s="313">
        <f>IF(B146&lt;&gt;"",0,IF(SUM(H146:H150)&gt;0.416666666666666,0.416666666666666,SUM(H146:H150)))</f>
        <v>0</v>
      </c>
      <c r="J146" s="32"/>
    </row>
    <row r="147" spans="1:10" s="33" customFormat="1" ht="11.25" customHeight="1" x14ac:dyDescent="0.2">
      <c r="A147" s="355"/>
      <c r="B147" s="293"/>
      <c r="C147" s="27"/>
      <c r="D147" s="25"/>
      <c r="E147" s="298"/>
      <c r="F147" s="299"/>
      <c r="G147" s="300"/>
      <c r="H147" s="26"/>
      <c r="I147" s="313"/>
      <c r="J147" s="32"/>
    </row>
    <row r="148" spans="1:10" s="33" customFormat="1" ht="11.25" customHeight="1" x14ac:dyDescent="0.2">
      <c r="A148" s="355"/>
      <c r="B148" s="293"/>
      <c r="C148" s="27"/>
      <c r="D148" s="25"/>
      <c r="E148" s="298"/>
      <c r="F148" s="299"/>
      <c r="G148" s="300"/>
      <c r="H148" s="26"/>
      <c r="I148" s="313"/>
      <c r="J148" s="32"/>
    </row>
    <row r="149" spans="1:10" s="33" customFormat="1" ht="11.25" customHeight="1" x14ac:dyDescent="0.2">
      <c r="A149" s="356"/>
      <c r="B149" s="293"/>
      <c r="C149" s="27"/>
      <c r="D149" s="28"/>
      <c r="E149" s="298"/>
      <c r="F149" s="299"/>
      <c r="G149" s="300"/>
      <c r="H149" s="26"/>
      <c r="I149" s="314"/>
      <c r="J149" s="32"/>
    </row>
    <row r="150" spans="1:10" s="33" customFormat="1" ht="11.25" customHeight="1" thickBot="1" x14ac:dyDescent="0.25">
      <c r="A150" s="357"/>
      <c r="B150" s="294"/>
      <c r="C150" s="29"/>
      <c r="D150" s="30"/>
      <c r="E150" s="301"/>
      <c r="F150" s="302"/>
      <c r="G150" s="303"/>
      <c r="H150" s="31"/>
      <c r="I150" s="315"/>
      <c r="J150" s="32"/>
    </row>
    <row r="151" spans="1:10" s="33" customFormat="1" ht="11.25" customHeight="1" thickTop="1" x14ac:dyDescent="0.2">
      <c r="A151" s="439">
        <f>A146+1</f>
        <v>45654</v>
      </c>
      <c r="B151" s="331"/>
      <c r="C151" s="285"/>
      <c r="D151" s="237"/>
      <c r="E151" s="600"/>
      <c r="F151" s="601"/>
      <c r="G151" s="602"/>
      <c r="H151" s="188"/>
      <c r="I151" s="313">
        <f>IF(B151&lt;&gt;"",0,IF(SUM(H151:H155)&gt;0.416666666666666,0.416666666666666,SUM(H151:H155)))</f>
        <v>0</v>
      </c>
      <c r="J151" s="32"/>
    </row>
    <row r="152" spans="1:10" s="33" customFormat="1" ht="11.25" customHeight="1" x14ac:dyDescent="0.2">
      <c r="A152" s="439"/>
      <c r="B152" s="331"/>
      <c r="C152" s="190"/>
      <c r="D152" s="237"/>
      <c r="E152" s="393"/>
      <c r="F152" s="394"/>
      <c r="G152" s="395"/>
      <c r="H152" s="188"/>
      <c r="I152" s="313"/>
      <c r="J152" s="32"/>
    </row>
    <row r="153" spans="1:10" s="33" customFormat="1" ht="11.25" customHeight="1" x14ac:dyDescent="0.2">
      <c r="A153" s="439"/>
      <c r="B153" s="331"/>
      <c r="C153" s="190"/>
      <c r="D153" s="237"/>
      <c r="E153" s="393"/>
      <c r="F153" s="394"/>
      <c r="G153" s="395"/>
      <c r="H153" s="188"/>
      <c r="I153" s="313"/>
      <c r="J153" s="32"/>
    </row>
    <row r="154" spans="1:10" s="33" customFormat="1" ht="11.25" customHeight="1" x14ac:dyDescent="0.2">
      <c r="A154" s="440"/>
      <c r="B154" s="331"/>
      <c r="C154" s="190"/>
      <c r="D154" s="189"/>
      <c r="E154" s="393"/>
      <c r="F154" s="394"/>
      <c r="G154" s="395"/>
      <c r="H154" s="188"/>
      <c r="I154" s="314"/>
      <c r="J154" s="32"/>
    </row>
    <row r="155" spans="1:10" s="33" customFormat="1" ht="11.25" customHeight="1" thickBot="1" x14ac:dyDescent="0.25">
      <c r="A155" s="441"/>
      <c r="B155" s="332"/>
      <c r="C155" s="243"/>
      <c r="D155" s="240"/>
      <c r="E155" s="406"/>
      <c r="F155" s="407"/>
      <c r="G155" s="408"/>
      <c r="H155" s="241"/>
      <c r="I155" s="315"/>
      <c r="J155" s="32"/>
    </row>
    <row r="156" spans="1:10" s="33" customFormat="1" ht="11.25" customHeight="1" thickTop="1" x14ac:dyDescent="0.2">
      <c r="A156" s="439">
        <f>A151+1</f>
        <v>45655</v>
      </c>
      <c r="B156" s="331"/>
      <c r="C156" s="285"/>
      <c r="D156" s="237"/>
      <c r="E156" s="600"/>
      <c r="F156" s="601"/>
      <c r="G156" s="602"/>
      <c r="H156" s="188"/>
      <c r="I156" s="313">
        <f>IF(B156&lt;&gt;"",0,IF(SUM(H156:H160)&gt;0.416666666666666,0.416666666666666,SUM(H156:H160)))</f>
        <v>0</v>
      </c>
      <c r="J156" s="32"/>
    </row>
    <row r="157" spans="1:10" s="33" customFormat="1" ht="11.25" customHeight="1" x14ac:dyDescent="0.2">
      <c r="A157" s="439"/>
      <c r="B157" s="331"/>
      <c r="C157" s="190"/>
      <c r="D157" s="237"/>
      <c r="E157" s="393"/>
      <c r="F157" s="394"/>
      <c r="G157" s="395"/>
      <c r="H157" s="188"/>
      <c r="I157" s="313"/>
      <c r="J157" s="32"/>
    </row>
    <row r="158" spans="1:10" s="33" customFormat="1" ht="11.25" customHeight="1" x14ac:dyDescent="0.2">
      <c r="A158" s="439"/>
      <c r="B158" s="331"/>
      <c r="C158" s="190"/>
      <c r="D158" s="237"/>
      <c r="E158" s="393"/>
      <c r="F158" s="394"/>
      <c r="G158" s="395"/>
      <c r="H158" s="188"/>
      <c r="I158" s="313"/>
      <c r="J158" s="32"/>
    </row>
    <row r="159" spans="1:10" s="33" customFormat="1" ht="11.25" customHeight="1" x14ac:dyDescent="0.2">
      <c r="A159" s="440"/>
      <c r="B159" s="331"/>
      <c r="C159" s="190"/>
      <c r="D159" s="189"/>
      <c r="E159" s="393"/>
      <c r="F159" s="394"/>
      <c r="G159" s="395"/>
      <c r="H159" s="188"/>
      <c r="I159" s="314"/>
      <c r="J159" s="32"/>
    </row>
    <row r="160" spans="1:10" s="33" customFormat="1" ht="11.25" customHeight="1" thickBot="1" x14ac:dyDescent="0.25">
      <c r="A160" s="441"/>
      <c r="B160" s="332"/>
      <c r="C160" s="243"/>
      <c r="D160" s="240"/>
      <c r="E160" s="406"/>
      <c r="F160" s="407"/>
      <c r="G160" s="408"/>
      <c r="H160" s="241"/>
      <c r="I160" s="315"/>
      <c r="J160" s="32"/>
    </row>
    <row r="161" spans="1:10" s="33" customFormat="1" ht="11.25" customHeight="1" thickTop="1" x14ac:dyDescent="0.2">
      <c r="A161" s="355">
        <f>A156+1</f>
        <v>45656</v>
      </c>
      <c r="B161" s="293"/>
      <c r="C161" s="268"/>
      <c r="D161" s="25"/>
      <c r="E161" s="506"/>
      <c r="F161" s="507"/>
      <c r="G161" s="508"/>
      <c r="H161" s="26"/>
      <c r="I161" s="313">
        <f>IF(B161&lt;&gt;"",0,IF(SUM(H161:H165)&gt;0.416666666666666,0.416666666666666,SUM(H161:H165)))</f>
        <v>0</v>
      </c>
      <c r="J161" s="32"/>
    </row>
    <row r="162" spans="1:10" s="33" customFormat="1" ht="11.25" customHeight="1" x14ac:dyDescent="0.2">
      <c r="A162" s="355"/>
      <c r="B162" s="293"/>
      <c r="C162" s="27"/>
      <c r="D162" s="25"/>
      <c r="E162" s="298"/>
      <c r="F162" s="299"/>
      <c r="G162" s="300"/>
      <c r="H162" s="26"/>
      <c r="I162" s="313"/>
      <c r="J162" s="32"/>
    </row>
    <row r="163" spans="1:10" s="33" customFormat="1" ht="11.25" customHeight="1" x14ac:dyDescent="0.2">
      <c r="A163" s="355"/>
      <c r="B163" s="293"/>
      <c r="C163" s="27"/>
      <c r="D163" s="25"/>
      <c r="E163" s="298"/>
      <c r="F163" s="299"/>
      <c r="G163" s="300"/>
      <c r="H163" s="26"/>
      <c r="I163" s="313"/>
      <c r="J163" s="32"/>
    </row>
    <row r="164" spans="1:10" s="33" customFormat="1" ht="11.25" customHeight="1" x14ac:dyDescent="0.2">
      <c r="A164" s="356"/>
      <c r="B164" s="293"/>
      <c r="C164" s="27"/>
      <c r="D164" s="28"/>
      <c r="E164" s="298"/>
      <c r="F164" s="299"/>
      <c r="G164" s="300"/>
      <c r="H164" s="26"/>
      <c r="I164" s="314"/>
      <c r="J164" s="32"/>
    </row>
    <row r="165" spans="1:10" s="33" customFormat="1" ht="11.25" customHeight="1" thickBot="1" x14ac:dyDescent="0.25">
      <c r="A165" s="357"/>
      <c r="B165" s="294"/>
      <c r="C165" s="29"/>
      <c r="D165" s="30"/>
      <c r="E165" s="301"/>
      <c r="F165" s="302"/>
      <c r="G165" s="303"/>
      <c r="H165" s="31"/>
      <c r="I165" s="315"/>
      <c r="J165" s="32"/>
    </row>
    <row r="166" spans="1:10" s="33" customFormat="1" ht="11.25" customHeight="1" thickTop="1" x14ac:dyDescent="0.2">
      <c r="A166" s="634">
        <f>A161+1</f>
        <v>45657</v>
      </c>
      <c r="B166" s="652"/>
      <c r="C166" s="201"/>
      <c r="D166" s="213"/>
      <c r="E166" s="646"/>
      <c r="F166" s="647"/>
      <c r="G166" s="648"/>
      <c r="H166" s="214"/>
      <c r="I166" s="349">
        <f>IF(B166&lt;&gt;"",0,IF(SUM(H166:H170)&gt;0.416666666666666,0.416666666666666,SUM(H166:H170)))</f>
        <v>0</v>
      </c>
      <c r="J166" s="32"/>
    </row>
    <row r="167" spans="1:10" s="33" customFormat="1" ht="11.25" customHeight="1" x14ac:dyDescent="0.2">
      <c r="A167" s="439"/>
      <c r="B167" s="583"/>
      <c r="C167" s="194"/>
      <c r="D167" s="192"/>
      <c r="E167" s="649"/>
      <c r="F167" s="650"/>
      <c r="G167" s="651"/>
      <c r="H167" s="193"/>
      <c r="I167" s="313"/>
      <c r="J167" s="32"/>
    </row>
    <row r="168" spans="1:10" s="33" customFormat="1" ht="11.25" customHeight="1" x14ac:dyDescent="0.2">
      <c r="A168" s="439"/>
      <c r="B168" s="583"/>
      <c r="C168" s="194"/>
      <c r="D168" s="192"/>
      <c r="E168" s="649"/>
      <c r="F168" s="650"/>
      <c r="G168" s="651"/>
      <c r="H168" s="193"/>
      <c r="I168" s="313"/>
      <c r="J168" s="32"/>
    </row>
    <row r="169" spans="1:10" s="33" customFormat="1" ht="11.25" customHeight="1" x14ac:dyDescent="0.2">
      <c r="A169" s="440"/>
      <c r="B169" s="583"/>
      <c r="C169" s="194"/>
      <c r="D169" s="195"/>
      <c r="E169" s="649"/>
      <c r="F169" s="650"/>
      <c r="G169" s="651"/>
      <c r="H169" s="193"/>
      <c r="I169" s="314"/>
      <c r="J169" s="32"/>
    </row>
    <row r="170" spans="1:10" s="33" customFormat="1" ht="11.25" customHeight="1" thickBot="1" x14ac:dyDescent="0.25">
      <c r="A170" s="635"/>
      <c r="B170" s="653"/>
      <c r="C170" s="196"/>
      <c r="D170" s="215"/>
      <c r="E170" s="591"/>
      <c r="F170" s="592"/>
      <c r="G170" s="593"/>
      <c r="H170" s="216"/>
      <c r="I170" s="350"/>
      <c r="J170" s="32"/>
    </row>
    <row r="171" spans="1:10" s="33" customFormat="1" ht="12.75" customHeight="1" thickBot="1" x14ac:dyDescent="0.25">
      <c r="A171" s="582" t="s">
        <v>37</v>
      </c>
      <c r="B171" s="401"/>
      <c r="C171" s="401"/>
      <c r="D171" s="38"/>
      <c r="E171" s="39">
        <f>K9*$H$8</f>
        <v>0</v>
      </c>
      <c r="F171" s="382" t="s">
        <v>38</v>
      </c>
      <c r="G171" s="364"/>
      <c r="H171" s="40">
        <f>SUM(H16:H170)</f>
        <v>0</v>
      </c>
      <c r="I171" s="41">
        <f>SUM(I16:I170)</f>
        <v>0</v>
      </c>
      <c r="J171" s="32"/>
    </row>
    <row r="172" spans="1:10" s="33" customFormat="1" ht="12.75" customHeight="1" x14ac:dyDescent="0.2">
      <c r="A172" s="654" t="str">
        <f>"Project-related planned work time "&amp;$E$3</f>
        <v xml:space="preserve">Project-related planned work time </v>
      </c>
      <c r="B172" s="655"/>
      <c r="C172" s="656"/>
      <c r="D172" s="42"/>
      <c r="E172" s="43">
        <f>K9*$H$9</f>
        <v>0</v>
      </c>
      <c r="F172" s="398"/>
      <c r="G172" s="399"/>
      <c r="H172" s="399"/>
      <c r="I172" s="70"/>
      <c r="J172" s="32"/>
    </row>
    <row r="173" spans="1:10" s="33" customFormat="1" ht="13.5" thickBot="1" x14ac:dyDescent="0.25">
      <c r="A173" s="657" t="str">
        <f>"Project-related hours "&amp;$E$3</f>
        <v xml:space="preserve">Project-related hours </v>
      </c>
      <c r="B173" s="658"/>
      <c r="C173" s="659"/>
      <c r="D173" s="44"/>
      <c r="E173" s="45">
        <f>SUMIF(C16:C170,F3,H16:H170)</f>
        <v>0</v>
      </c>
      <c r="F173" s="366"/>
      <c r="G173" s="367"/>
      <c r="H173" s="367"/>
      <c r="I173" s="71"/>
      <c r="J173" s="32"/>
    </row>
    <row r="174" spans="1:10" s="33" customFormat="1" ht="13.5" thickBot="1" x14ac:dyDescent="0.25">
      <c r="A174" s="363" t="s">
        <v>39</v>
      </c>
      <c r="B174" s="364"/>
      <c r="C174" s="364"/>
      <c r="D174" s="46"/>
      <c r="E174" s="47" t="str">
        <f>IF(E173=0,"",ROUND(E173/E171,4))</f>
        <v/>
      </c>
      <c r="F174" s="382"/>
      <c r="G174" s="364"/>
      <c r="H174" s="364"/>
      <c r="I174" s="72"/>
      <c r="J174" s="121"/>
    </row>
    <row r="175" spans="1:10" s="33" customFormat="1" ht="11.25" customHeight="1" x14ac:dyDescent="0.2">
      <c r="A175" s="468" t="str">
        <f>IF(ROUND(H171,5)=ROUND(I171,5),"","Die erbrachte Arbeitszeit stimmt nicht mit der abrechenbaren Arbeitszeit überein")</f>
        <v/>
      </c>
      <c r="B175" s="468"/>
      <c r="C175" s="468"/>
      <c r="D175" s="468"/>
      <c r="E175" s="468"/>
      <c r="F175" s="468"/>
      <c r="G175" s="468"/>
      <c r="H175" s="468"/>
      <c r="I175" s="468"/>
      <c r="J175" s="121"/>
    </row>
    <row r="176" spans="1:10" s="33" customFormat="1" ht="12.75" customHeight="1" x14ac:dyDescent="0.2">
      <c r="A176" s="469" t="s">
        <v>40</v>
      </c>
      <c r="B176" s="469"/>
      <c r="C176" s="469"/>
      <c r="D176" s="469"/>
      <c r="E176" s="469"/>
      <c r="F176" s="469"/>
      <c r="G176" s="469"/>
      <c r="H176" s="122"/>
      <c r="I176" s="122"/>
      <c r="J176" s="119"/>
    </row>
    <row r="177" spans="1:10" s="33" customFormat="1" ht="45" customHeight="1" x14ac:dyDescent="0.2">
      <c r="A177" s="469" t="s">
        <v>49</v>
      </c>
      <c r="B177" s="469"/>
      <c r="C177" s="469"/>
      <c r="D177" s="469"/>
      <c r="E177" s="469"/>
      <c r="F177" s="469"/>
      <c r="G177" s="469"/>
      <c r="H177" s="469"/>
      <c r="I177" s="469"/>
      <c r="J177" s="119"/>
    </row>
    <row r="178" spans="1:10" ht="9.75" customHeight="1" x14ac:dyDescent="0.2">
      <c r="A178" s="365"/>
      <c r="B178" s="365"/>
      <c r="C178" s="365"/>
      <c r="D178" s="16"/>
      <c r="E178" s="365"/>
      <c r="F178" s="365"/>
      <c r="G178" s="365"/>
      <c r="H178" s="365"/>
      <c r="I178" s="365"/>
      <c r="J178" s="123"/>
    </row>
    <row r="179" spans="1:10" ht="42" customHeight="1" x14ac:dyDescent="0.2">
      <c r="A179" s="335" t="s">
        <v>42</v>
      </c>
      <c r="B179" s="336"/>
      <c r="C179" s="337"/>
      <c r="D179" s="69"/>
      <c r="E179" s="335" t="s">
        <v>43</v>
      </c>
      <c r="F179" s="337"/>
      <c r="G179" s="335"/>
      <c r="H179" s="336"/>
      <c r="I179" s="337"/>
    </row>
    <row r="181" spans="1:10" x14ac:dyDescent="0.2">
      <c r="J181" s="86"/>
    </row>
    <row r="182" spans="1:10" x14ac:dyDescent="0.2">
      <c r="J182" s="86"/>
    </row>
  </sheetData>
  <mergeCells count="280">
    <mergeCell ref="E19:G19"/>
    <mergeCell ref="A1:I1"/>
    <mergeCell ref="A2:B2"/>
    <mergeCell ref="G2:I2"/>
    <mergeCell ref="A3:B3"/>
    <mergeCell ref="G3:I3"/>
    <mergeCell ref="A13:I13"/>
    <mergeCell ref="E15:G15"/>
    <mergeCell ref="A8:G8"/>
    <mergeCell ref="A9:G9"/>
    <mergeCell ref="A10:G10"/>
    <mergeCell ref="A5:E5"/>
    <mergeCell ref="E2:F2"/>
    <mergeCell ref="E3:F3"/>
    <mergeCell ref="F5:I5"/>
    <mergeCell ref="E20:G20"/>
    <mergeCell ref="B12:I12"/>
    <mergeCell ref="A26:A30"/>
    <mergeCell ref="B26:B30"/>
    <mergeCell ref="E26:G26"/>
    <mergeCell ref="I26:I30"/>
    <mergeCell ref="E29:G29"/>
    <mergeCell ref="E30:G30"/>
    <mergeCell ref="A21:A25"/>
    <mergeCell ref="B21:B25"/>
    <mergeCell ref="E21:G21"/>
    <mergeCell ref="I21:I25"/>
    <mergeCell ref="E24:G24"/>
    <mergeCell ref="E25:G25"/>
    <mergeCell ref="E17:G17"/>
    <mergeCell ref="E18:G18"/>
    <mergeCell ref="E22:G22"/>
    <mergeCell ref="E23:G23"/>
    <mergeCell ref="E27:G27"/>
    <mergeCell ref="E28:G28"/>
    <mergeCell ref="A16:A20"/>
    <mergeCell ref="B16:B20"/>
    <mergeCell ref="E16:G16"/>
    <mergeCell ref="I16:I20"/>
    <mergeCell ref="A36:A40"/>
    <mergeCell ref="B36:B40"/>
    <mergeCell ref="E36:G36"/>
    <mergeCell ref="I36:I40"/>
    <mergeCell ref="E39:G39"/>
    <mergeCell ref="E40:G40"/>
    <mergeCell ref="A31:A35"/>
    <mergeCell ref="B31:B35"/>
    <mergeCell ref="E31:G31"/>
    <mergeCell ref="I31:I35"/>
    <mergeCell ref="E34:G34"/>
    <mergeCell ref="E35:G35"/>
    <mergeCell ref="E32:G32"/>
    <mergeCell ref="E33:G33"/>
    <mergeCell ref="E37:G37"/>
    <mergeCell ref="E38:G38"/>
    <mergeCell ref="A51:A55"/>
    <mergeCell ref="B51:B55"/>
    <mergeCell ref="E51:G51"/>
    <mergeCell ref="I51:I55"/>
    <mergeCell ref="E54:G54"/>
    <mergeCell ref="E55:G55"/>
    <mergeCell ref="A41:A45"/>
    <mergeCell ref="B41:B45"/>
    <mergeCell ref="I41:I45"/>
    <mergeCell ref="A46:A50"/>
    <mergeCell ref="B46:B50"/>
    <mergeCell ref="E46:G46"/>
    <mergeCell ref="I46:I50"/>
    <mergeCell ref="E49:G49"/>
    <mergeCell ref="E50:G50"/>
    <mergeCell ref="E44:G44"/>
    <mergeCell ref="E45:G45"/>
    <mergeCell ref="E47:G47"/>
    <mergeCell ref="E48:G48"/>
    <mergeCell ref="E52:G52"/>
    <mergeCell ref="E53:G53"/>
    <mergeCell ref="E41:G41"/>
    <mergeCell ref="E42:G42"/>
    <mergeCell ref="E43:G43"/>
    <mergeCell ref="A61:A65"/>
    <mergeCell ref="B61:B65"/>
    <mergeCell ref="E61:G61"/>
    <mergeCell ref="I61:I65"/>
    <mergeCell ref="E64:G64"/>
    <mergeCell ref="E65:G65"/>
    <mergeCell ref="A56:A60"/>
    <mergeCell ref="B56:B60"/>
    <mergeCell ref="E56:G56"/>
    <mergeCell ref="I56:I60"/>
    <mergeCell ref="E59:G59"/>
    <mergeCell ref="E60:G60"/>
    <mergeCell ref="E57:G57"/>
    <mergeCell ref="E58:G58"/>
    <mergeCell ref="E62:G62"/>
    <mergeCell ref="E63:G63"/>
    <mergeCell ref="A71:A75"/>
    <mergeCell ref="B71:B75"/>
    <mergeCell ref="E71:G71"/>
    <mergeCell ref="I71:I75"/>
    <mergeCell ref="E74:G74"/>
    <mergeCell ref="E75:G75"/>
    <mergeCell ref="A66:A70"/>
    <mergeCell ref="B66:B70"/>
    <mergeCell ref="E66:G66"/>
    <mergeCell ref="I66:I70"/>
    <mergeCell ref="E69:G69"/>
    <mergeCell ref="E70:G70"/>
    <mergeCell ref="E67:G67"/>
    <mergeCell ref="E68:G68"/>
    <mergeCell ref="E72:G72"/>
    <mergeCell ref="E73:G73"/>
    <mergeCell ref="A86:A90"/>
    <mergeCell ref="B86:B90"/>
    <mergeCell ref="E86:G86"/>
    <mergeCell ref="I86:I90"/>
    <mergeCell ref="E89:G89"/>
    <mergeCell ref="E90:G90"/>
    <mergeCell ref="A76:A80"/>
    <mergeCell ref="B76:B80"/>
    <mergeCell ref="I76:I80"/>
    <mergeCell ref="A81:A85"/>
    <mergeCell ref="B81:B85"/>
    <mergeCell ref="E81:G81"/>
    <mergeCell ref="I81:I85"/>
    <mergeCell ref="E84:G84"/>
    <mergeCell ref="E85:G85"/>
    <mergeCell ref="E76:G76"/>
    <mergeCell ref="E77:G77"/>
    <mergeCell ref="E78:G78"/>
    <mergeCell ref="E79:G79"/>
    <mergeCell ref="E80:G80"/>
    <mergeCell ref="E82:G82"/>
    <mergeCell ref="E83:G83"/>
    <mergeCell ref="E87:G87"/>
    <mergeCell ref="E88:G88"/>
    <mergeCell ref="A96:A100"/>
    <mergeCell ref="B96:B100"/>
    <mergeCell ref="E96:G96"/>
    <mergeCell ref="I96:I100"/>
    <mergeCell ref="E99:G99"/>
    <mergeCell ref="E100:G100"/>
    <mergeCell ref="A91:A95"/>
    <mergeCell ref="B91:B95"/>
    <mergeCell ref="E91:G91"/>
    <mergeCell ref="I91:I95"/>
    <mergeCell ref="E94:G94"/>
    <mergeCell ref="E95:G95"/>
    <mergeCell ref="E92:G92"/>
    <mergeCell ref="E93:G93"/>
    <mergeCell ref="E97:G97"/>
    <mergeCell ref="E98:G98"/>
    <mergeCell ref="A106:A110"/>
    <mergeCell ref="B106:B110"/>
    <mergeCell ref="E106:G106"/>
    <mergeCell ref="I106:I110"/>
    <mergeCell ref="E109:G109"/>
    <mergeCell ref="E110:G110"/>
    <mergeCell ref="A101:A105"/>
    <mergeCell ref="B101:B105"/>
    <mergeCell ref="E101:G101"/>
    <mergeCell ref="I101:I105"/>
    <mergeCell ref="E104:G104"/>
    <mergeCell ref="E105:G105"/>
    <mergeCell ref="E102:G102"/>
    <mergeCell ref="E103:G103"/>
    <mergeCell ref="E107:G107"/>
    <mergeCell ref="E108:G108"/>
    <mergeCell ref="A121:A125"/>
    <mergeCell ref="B121:B125"/>
    <mergeCell ref="E121:G121"/>
    <mergeCell ref="I121:I125"/>
    <mergeCell ref="E124:G124"/>
    <mergeCell ref="E125:G125"/>
    <mergeCell ref="A111:A115"/>
    <mergeCell ref="B111:B115"/>
    <mergeCell ref="I111:I115"/>
    <mergeCell ref="A116:A120"/>
    <mergeCell ref="B116:B120"/>
    <mergeCell ref="E116:G116"/>
    <mergeCell ref="I116:I120"/>
    <mergeCell ref="E119:G119"/>
    <mergeCell ref="E120:G120"/>
    <mergeCell ref="E111:G111"/>
    <mergeCell ref="E112:G112"/>
    <mergeCell ref="E113:G113"/>
    <mergeCell ref="E114:G114"/>
    <mergeCell ref="E115:G115"/>
    <mergeCell ref="E117:G117"/>
    <mergeCell ref="E118:G118"/>
    <mergeCell ref="E122:G122"/>
    <mergeCell ref="E123:G123"/>
    <mergeCell ref="A131:A135"/>
    <mergeCell ref="B131:B135"/>
    <mergeCell ref="E131:G131"/>
    <mergeCell ref="I131:I135"/>
    <mergeCell ref="E134:G134"/>
    <mergeCell ref="E135:G135"/>
    <mergeCell ref="A126:A130"/>
    <mergeCell ref="B126:B130"/>
    <mergeCell ref="E126:G126"/>
    <mergeCell ref="I126:I130"/>
    <mergeCell ref="E129:G129"/>
    <mergeCell ref="E130:G130"/>
    <mergeCell ref="E127:G127"/>
    <mergeCell ref="E128:G128"/>
    <mergeCell ref="E132:G132"/>
    <mergeCell ref="E133:G133"/>
    <mergeCell ref="A141:A145"/>
    <mergeCell ref="B141:B145"/>
    <mergeCell ref="E141:G141"/>
    <mergeCell ref="I141:I145"/>
    <mergeCell ref="E144:G144"/>
    <mergeCell ref="E145:G145"/>
    <mergeCell ref="A136:A140"/>
    <mergeCell ref="B136:B140"/>
    <mergeCell ref="E136:G136"/>
    <mergeCell ref="I136:I140"/>
    <mergeCell ref="E139:G139"/>
    <mergeCell ref="E140:G140"/>
    <mergeCell ref="E137:G137"/>
    <mergeCell ref="E138:G138"/>
    <mergeCell ref="E142:G142"/>
    <mergeCell ref="E143:G143"/>
    <mergeCell ref="A156:A160"/>
    <mergeCell ref="B156:B160"/>
    <mergeCell ref="E156:G156"/>
    <mergeCell ref="I156:I160"/>
    <mergeCell ref="E159:G159"/>
    <mergeCell ref="E160:G160"/>
    <mergeCell ref="A146:A150"/>
    <mergeCell ref="B146:B150"/>
    <mergeCell ref="I146:I150"/>
    <mergeCell ref="A151:A155"/>
    <mergeCell ref="B151:B155"/>
    <mergeCell ref="E151:G151"/>
    <mergeCell ref="I151:I155"/>
    <mergeCell ref="E154:G154"/>
    <mergeCell ref="E155:G155"/>
    <mergeCell ref="E146:G146"/>
    <mergeCell ref="E147:G147"/>
    <mergeCell ref="E148:G148"/>
    <mergeCell ref="E149:G149"/>
    <mergeCell ref="E150:G150"/>
    <mergeCell ref="E152:G152"/>
    <mergeCell ref="E153:G153"/>
    <mergeCell ref="E157:G157"/>
    <mergeCell ref="E158:G158"/>
    <mergeCell ref="I166:I170"/>
    <mergeCell ref="E169:G169"/>
    <mergeCell ref="E170:G170"/>
    <mergeCell ref="A161:A165"/>
    <mergeCell ref="B161:B165"/>
    <mergeCell ref="E161:G161"/>
    <mergeCell ref="I161:I165"/>
    <mergeCell ref="E164:G164"/>
    <mergeCell ref="E165:G165"/>
    <mergeCell ref="E162:G162"/>
    <mergeCell ref="E163:G163"/>
    <mergeCell ref="E167:G167"/>
    <mergeCell ref="E168:G168"/>
    <mergeCell ref="A171:C171"/>
    <mergeCell ref="F171:G171"/>
    <mergeCell ref="A172:C172"/>
    <mergeCell ref="F172:H172"/>
    <mergeCell ref="A173:C173"/>
    <mergeCell ref="F173:H173"/>
    <mergeCell ref="A166:A170"/>
    <mergeCell ref="B166:B170"/>
    <mergeCell ref="E166:G166"/>
    <mergeCell ref="A174:C174"/>
    <mergeCell ref="F174:H174"/>
    <mergeCell ref="A175:I175"/>
    <mergeCell ref="A176:G176"/>
    <mergeCell ref="A177:I177"/>
    <mergeCell ref="A178:C178"/>
    <mergeCell ref="E178:F178"/>
    <mergeCell ref="G178:I178"/>
    <mergeCell ref="A179:C179"/>
    <mergeCell ref="E179:F179"/>
    <mergeCell ref="G179:I179"/>
  </mergeCells>
  <conditionalFormatting sqref="A175:I175">
    <cfRule type="cellIs" dxfId="0" priority="1" stopIfTrue="1" operator="equal">
      <formula>"Die erbrachte Arbeitszeit stimmt nicht mit der abrechenbaren Arbeitszeit überein"</formula>
    </cfRule>
  </conditionalFormatting>
  <dataValidations count="7">
    <dataValidation operator="lessThanOrEqual" allowBlank="1" showInputMessage="1" showErrorMessage="1" sqref="J26:J173" xr:uid="{00000000-0002-0000-0C00-000000000000}"/>
    <dataValidation type="time" operator="lessThanOrEqual" allowBlank="1" showInputMessage="1" showErrorMessage="1" sqref="J21:J25" xr:uid="{00000000-0002-0000-0C00-000001000000}">
      <formula1>0.416666666666667</formula1>
    </dataValidation>
    <dataValidation type="list" showInputMessage="1" showErrorMessage="1" sqref="D16:D170" xr:uid="{00000000-0002-0000-0C00-000002000000}">
      <formula1>$K$1:$K$3</formula1>
    </dataValidation>
    <dataValidation type="list" allowBlank="1" showInputMessage="1" showErrorMessage="1" sqref="B16:B170" xr:uid="{00000000-0002-0000-0C00-000003000000}">
      <formula1>$K$4:$K$5</formula1>
    </dataValidation>
    <dataValidation type="time" operator="lessThanOrEqual" showInputMessage="1" showErrorMessage="1" errorTitle="&gt;10 hours" error="The amount of time worked per day must not exceed 10 hours." sqref="H16:H170" xr:uid="{00000000-0002-0000-0C00-000004000000}">
      <formula1>0.416666666666667</formula1>
    </dataValidation>
    <dataValidation type="list" showInputMessage="1" showErrorMessage="1" sqref="C17:C30 C32:C35 C37:C40 C47:C50 C42:C45 C52:C65 C67:C70 C72:C75 C77:C80 C82:C85 C87:C100 C102:C105 C107:C110 C112:C115 C117:C120 C122:C145 C147:C150 C152:C155 C157:C170" xr:uid="{00000000-0002-0000-0C00-000005000000}">
      <formula1>$F$3</formula1>
    </dataValidation>
    <dataValidation type="list" allowBlank="1" showInputMessage="1" showErrorMessage="1" sqref="C16 C31 C36 C41 C51 C46 C66 C71 C76 C81 C86 C101 C106 C111 C116 C121 C146 C151 C156" xr:uid="{924E3A5C-9699-4666-ADCB-6A30646ADDE0}">
      <formula1>$E$3</formula1>
    </dataValidation>
  </dataValidations>
  <pageMargins left="0.78740157480314965" right="0.78740157480314965" top="0.39370078740157483" bottom="0.39370078740157483" header="0.51181102362204722" footer="0.51181102362204722"/>
  <pageSetup paperSize="9" scale="96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82"/>
  <sheetViews>
    <sheetView topLeftCell="A168" zoomScaleNormal="100" zoomScaleSheetLayoutView="100" workbookViewId="0">
      <selection activeCell="A16" sqref="A16:A20"/>
    </sheetView>
  </sheetViews>
  <sheetFormatPr baseColWidth="10" defaultColWidth="11.42578125" defaultRowHeight="12.75" x14ac:dyDescent="0.2"/>
  <cols>
    <col min="1" max="1" width="14" style="5" customWidth="1"/>
    <col min="2" max="2" width="6.42578125" style="5" customWidth="1"/>
    <col min="3" max="3" width="12.7109375" style="5" customWidth="1"/>
    <col min="4" max="4" width="0.28515625" style="5" customWidth="1"/>
    <col min="5" max="5" width="15.7109375" style="5" customWidth="1"/>
    <col min="6" max="6" width="12.85546875" style="5" customWidth="1"/>
    <col min="7" max="7" width="11.5703125" style="5" customWidth="1"/>
    <col min="8" max="8" width="8" style="5" customWidth="1"/>
    <col min="9" max="9" width="12.7109375" style="5" customWidth="1"/>
    <col min="10" max="10" width="11.140625" style="98" hidden="1" customWidth="1"/>
    <col min="11" max="11" width="9.28515625" style="98" hidden="1" customWidth="1"/>
    <col min="12" max="16384" width="11.42578125" style="5"/>
  </cols>
  <sheetData>
    <row r="1" spans="1:11" s="96" customFormat="1" ht="13.5" thickBot="1" x14ac:dyDescent="0.25">
      <c r="A1" s="442" t="s">
        <v>13</v>
      </c>
      <c r="B1" s="443"/>
      <c r="C1" s="443"/>
      <c r="D1" s="443"/>
      <c r="E1" s="443"/>
      <c r="F1" s="443"/>
      <c r="G1" s="443"/>
      <c r="H1" s="443"/>
      <c r="I1" s="444"/>
      <c r="J1" s="94"/>
      <c r="K1" s="95">
        <f>E3</f>
        <v>0</v>
      </c>
    </row>
    <row r="2" spans="1:11" s="96" customFormat="1" x14ac:dyDescent="0.2">
      <c r="A2" s="417" t="s">
        <v>14</v>
      </c>
      <c r="B2" s="418"/>
      <c r="C2" s="3" t="s">
        <v>15</v>
      </c>
      <c r="D2" s="3"/>
      <c r="E2" s="450" t="s">
        <v>16</v>
      </c>
      <c r="F2" s="451"/>
      <c r="G2" s="412" t="s">
        <v>17</v>
      </c>
      <c r="H2" s="413"/>
      <c r="I2" s="414"/>
      <c r="J2" s="94"/>
      <c r="K2" s="95" t="s">
        <v>62</v>
      </c>
    </row>
    <row r="3" spans="1:11" ht="13.5" thickBot="1" x14ac:dyDescent="0.25">
      <c r="A3" s="422" t="s">
        <v>18</v>
      </c>
      <c r="B3" s="423"/>
      <c r="C3" s="136" t="s">
        <v>19</v>
      </c>
      <c r="D3" s="4"/>
      <c r="E3" s="316"/>
      <c r="F3" s="317"/>
      <c r="G3" s="419"/>
      <c r="H3" s="420"/>
      <c r="I3" s="421"/>
      <c r="J3" s="97"/>
      <c r="K3" s="95" t="e">
        <f>IF(#REF!="","",#REF!)</f>
        <v>#REF!</v>
      </c>
    </row>
    <row r="4" spans="1:11" ht="4.5" hidden="1" customHeight="1" thickBot="1" x14ac:dyDescent="0.25">
      <c r="E4" s="6"/>
      <c r="F4" s="7"/>
      <c r="G4" s="8"/>
      <c r="H4" s="7"/>
      <c r="I4" s="86"/>
      <c r="J4" s="97"/>
      <c r="K4" s="95" t="s">
        <v>63</v>
      </c>
    </row>
    <row r="5" spans="1:11" s="98" customFormat="1" ht="15.75" thickBot="1" x14ac:dyDescent="0.3">
      <c r="A5" s="327" t="s">
        <v>20</v>
      </c>
      <c r="B5" s="328"/>
      <c r="C5" s="328"/>
      <c r="D5" s="329"/>
      <c r="E5" s="329"/>
      <c r="F5" s="324"/>
      <c r="G5" s="325"/>
      <c r="H5" s="325"/>
      <c r="I5" s="326"/>
      <c r="K5" s="95" t="s">
        <v>64</v>
      </c>
    </row>
    <row r="6" spans="1:11" s="35" customFormat="1" ht="11.25" x14ac:dyDescent="0.2">
      <c r="A6" s="18"/>
      <c r="B6" s="19"/>
      <c r="C6" s="19"/>
      <c r="D6" s="19"/>
      <c r="E6" s="99"/>
      <c r="F6" s="99"/>
      <c r="G6" s="99"/>
      <c r="H6" s="183" t="s">
        <v>21</v>
      </c>
      <c r="I6" s="184" t="s">
        <v>22</v>
      </c>
      <c r="K6" s="102"/>
    </row>
    <row r="7" spans="1:11" s="35" customFormat="1" ht="11.25" x14ac:dyDescent="0.2">
      <c r="A7" s="20" t="s">
        <v>23</v>
      </c>
      <c r="B7" s="19"/>
      <c r="C7" s="19"/>
      <c r="D7" s="19"/>
      <c r="E7" s="99"/>
      <c r="F7" s="99"/>
      <c r="G7" s="99"/>
      <c r="H7" s="21"/>
      <c r="I7" s="75"/>
      <c r="K7" s="102"/>
    </row>
    <row r="8" spans="1:11" s="33" customFormat="1" x14ac:dyDescent="0.2">
      <c r="A8" s="429" t="s">
        <v>24</v>
      </c>
      <c r="B8" s="430"/>
      <c r="C8" s="430"/>
      <c r="D8" s="430"/>
      <c r="E8" s="430"/>
      <c r="F8" s="430"/>
      <c r="G8" s="430"/>
      <c r="H8" s="93"/>
      <c r="I8" s="22"/>
      <c r="J8" s="35"/>
      <c r="K8" s="35"/>
    </row>
    <row r="9" spans="1:11" s="33" customFormat="1" x14ac:dyDescent="0.2">
      <c r="A9" s="427" t="str">
        <f>"davon im Projekt "&amp;E3&amp;" beschäftigt:"</f>
        <v>davon im Projekt  beschäftigt:</v>
      </c>
      <c r="B9" s="428"/>
      <c r="C9" s="428"/>
      <c r="D9" s="428"/>
      <c r="E9" s="428"/>
      <c r="F9" s="428"/>
      <c r="G9" s="428"/>
      <c r="H9" s="93"/>
      <c r="I9" s="23"/>
      <c r="J9" s="102" t="s">
        <v>65</v>
      </c>
      <c r="K9" s="105">
        <v>5.9027777777777777</v>
      </c>
    </row>
    <row r="10" spans="1:11" s="33" customFormat="1" ht="13.5" thickBot="1" x14ac:dyDescent="0.25">
      <c r="A10" s="437"/>
      <c r="B10" s="438"/>
      <c r="C10" s="438"/>
      <c r="D10" s="438"/>
      <c r="E10" s="438"/>
      <c r="F10" s="438"/>
      <c r="G10" s="438"/>
      <c r="H10" s="76"/>
      <c r="I10" s="103"/>
      <c r="J10" s="137"/>
      <c r="K10" s="104"/>
    </row>
    <row r="11" spans="1:11" ht="13.5" thickBot="1" x14ac:dyDescent="0.25">
      <c r="A11" s="17"/>
      <c r="B11" s="11"/>
      <c r="C11" s="11"/>
      <c r="D11" s="11"/>
      <c r="E11" s="11"/>
      <c r="F11" s="14" t="s">
        <v>25</v>
      </c>
      <c r="G11" s="13" t="s">
        <v>26</v>
      </c>
      <c r="H11" s="15" t="s">
        <v>27</v>
      </c>
      <c r="I11" s="92">
        <v>2024</v>
      </c>
      <c r="J11" s="106"/>
      <c r="K11" s="107"/>
    </row>
    <row r="12" spans="1:11" ht="20.25" customHeight="1" x14ac:dyDescent="0.2">
      <c r="A12" s="12" t="s">
        <v>28</v>
      </c>
      <c r="B12" s="288" t="s">
        <v>29</v>
      </c>
      <c r="C12" s="288"/>
      <c r="D12" s="288"/>
      <c r="E12" s="288"/>
      <c r="F12" s="288"/>
      <c r="G12" s="288"/>
      <c r="H12" s="288"/>
      <c r="I12" s="289"/>
      <c r="J12" s="106"/>
    </row>
    <row r="13" spans="1:11" ht="29.25" customHeight="1" thickBot="1" x14ac:dyDescent="0.25">
      <c r="A13" s="445" t="s">
        <v>30</v>
      </c>
      <c r="B13" s="446"/>
      <c r="C13" s="446"/>
      <c r="D13" s="446"/>
      <c r="E13" s="446"/>
      <c r="F13" s="446"/>
      <c r="G13" s="446"/>
      <c r="H13" s="446"/>
      <c r="I13" s="447"/>
      <c r="J13" s="106"/>
    </row>
    <row r="14" spans="1:11" ht="6.75" hidden="1" customHeight="1" thickBot="1" x14ac:dyDescent="0.25">
      <c r="I14" s="9"/>
      <c r="J14" s="106"/>
    </row>
    <row r="15" spans="1:11" s="98" customFormat="1" ht="51.75" thickBot="1" x14ac:dyDescent="0.25">
      <c r="A15" s="1" t="s">
        <v>31</v>
      </c>
      <c r="B15" s="85" t="s">
        <v>32</v>
      </c>
      <c r="C15" s="133" t="s">
        <v>33</v>
      </c>
      <c r="D15" s="84"/>
      <c r="E15" s="431" t="s">
        <v>34</v>
      </c>
      <c r="F15" s="432"/>
      <c r="G15" s="433"/>
      <c r="H15" s="83" t="s">
        <v>35</v>
      </c>
      <c r="I15" s="2" t="s">
        <v>36</v>
      </c>
      <c r="J15" s="82"/>
    </row>
    <row r="16" spans="1:11" s="35" customFormat="1" ht="12" customHeight="1" x14ac:dyDescent="0.2">
      <c r="A16" s="448">
        <v>45292</v>
      </c>
      <c r="B16" s="290"/>
      <c r="C16" s="162"/>
      <c r="D16" s="170"/>
      <c r="E16" s="434"/>
      <c r="F16" s="435"/>
      <c r="G16" s="436"/>
      <c r="H16" s="171"/>
      <c r="I16" s="415">
        <f>IF(B16&lt;&gt;"",0,IF(SUM(H16:H20)&gt;0.416666666666666,0.416666666666666,SUM(H16:H20)))</f>
        <v>0</v>
      </c>
      <c r="J16" s="87"/>
    </row>
    <row r="17" spans="1:11" s="33" customFormat="1" ht="12" customHeight="1" x14ac:dyDescent="0.2">
      <c r="A17" s="359"/>
      <c r="B17" s="291"/>
      <c r="C17" s="172"/>
      <c r="D17" s="169"/>
      <c r="E17" s="318"/>
      <c r="F17" s="319"/>
      <c r="G17" s="320"/>
      <c r="H17" s="173"/>
      <c r="I17" s="311"/>
      <c r="J17" s="108"/>
      <c r="K17" s="35"/>
    </row>
    <row r="18" spans="1:11" s="33" customFormat="1" ht="12" customHeight="1" x14ac:dyDescent="0.2">
      <c r="A18" s="449"/>
      <c r="B18" s="291"/>
      <c r="C18" s="163"/>
      <c r="D18" s="174"/>
      <c r="E18" s="318"/>
      <c r="F18" s="319"/>
      <c r="G18" s="320"/>
      <c r="H18" s="175"/>
      <c r="I18" s="416"/>
      <c r="J18" s="108"/>
      <c r="K18" s="35"/>
    </row>
    <row r="19" spans="1:11" s="33" customFormat="1" ht="12" customHeight="1" x14ac:dyDescent="0.2">
      <c r="A19" s="449"/>
      <c r="B19" s="291"/>
      <c r="C19" s="164"/>
      <c r="D19" s="174"/>
      <c r="E19" s="318"/>
      <c r="F19" s="319"/>
      <c r="G19" s="320"/>
      <c r="H19" s="186"/>
      <c r="I19" s="416"/>
      <c r="J19" s="108"/>
      <c r="K19" s="35"/>
    </row>
    <row r="20" spans="1:11" s="33" customFormat="1" ht="12" customHeight="1" thickBot="1" x14ac:dyDescent="0.25">
      <c r="A20" s="360"/>
      <c r="B20" s="292"/>
      <c r="C20" s="165"/>
      <c r="D20" s="176"/>
      <c r="E20" s="424"/>
      <c r="F20" s="425"/>
      <c r="G20" s="426"/>
      <c r="H20" s="177"/>
      <c r="I20" s="312"/>
      <c r="J20" s="10"/>
      <c r="K20" s="35"/>
    </row>
    <row r="21" spans="1:11" s="33" customFormat="1" ht="12" customHeight="1" thickTop="1" x14ac:dyDescent="0.2">
      <c r="A21" s="355">
        <f>A16+1</f>
        <v>45293</v>
      </c>
      <c r="B21" s="333"/>
      <c r="C21" s="258"/>
      <c r="D21" s="250"/>
      <c r="E21" s="346"/>
      <c r="F21" s="347"/>
      <c r="G21" s="348"/>
      <c r="H21" s="222"/>
      <c r="I21" s="310">
        <f>IF(B21&lt;&gt;"",0,IF(SUM(H21:H25)&gt;0.416666666666666,0.416666666666666,SUM(H21:H25)))</f>
        <v>0</v>
      </c>
      <c r="J21" s="109"/>
      <c r="K21" s="35"/>
    </row>
    <row r="22" spans="1:11" s="33" customFormat="1" ht="12" customHeight="1" x14ac:dyDescent="0.2">
      <c r="A22" s="355"/>
      <c r="B22" s="333"/>
      <c r="C22" s="224"/>
      <c r="D22" s="250"/>
      <c r="E22" s="330"/>
      <c r="F22" s="305"/>
      <c r="G22" s="306"/>
      <c r="H22" s="222"/>
      <c r="I22" s="310"/>
      <c r="J22" s="109"/>
      <c r="K22" s="35"/>
    </row>
    <row r="23" spans="1:11" s="33" customFormat="1" ht="12" customHeight="1" x14ac:dyDescent="0.2">
      <c r="A23" s="355"/>
      <c r="B23" s="333"/>
      <c r="C23" s="223"/>
      <c r="D23" s="250"/>
      <c r="E23" s="304"/>
      <c r="F23" s="305"/>
      <c r="G23" s="306"/>
      <c r="H23" s="222"/>
      <c r="I23" s="310"/>
      <c r="J23" s="109"/>
      <c r="K23" s="35"/>
    </row>
    <row r="24" spans="1:11" s="33" customFormat="1" ht="12" customHeight="1" x14ac:dyDescent="0.2">
      <c r="A24" s="356"/>
      <c r="B24" s="333"/>
      <c r="C24" s="224"/>
      <c r="D24" s="225"/>
      <c r="E24" s="304"/>
      <c r="F24" s="305"/>
      <c r="G24" s="306"/>
      <c r="H24" s="222"/>
      <c r="I24" s="311"/>
      <c r="J24" s="109"/>
      <c r="K24" s="35"/>
    </row>
    <row r="25" spans="1:11" s="33" customFormat="1" ht="12" customHeight="1" thickBot="1" x14ac:dyDescent="0.25">
      <c r="A25" s="357"/>
      <c r="B25" s="334"/>
      <c r="C25" s="230"/>
      <c r="D25" s="251"/>
      <c r="E25" s="374"/>
      <c r="F25" s="375"/>
      <c r="G25" s="376"/>
      <c r="H25" s="228"/>
      <c r="I25" s="312"/>
      <c r="J25" s="109"/>
      <c r="K25" s="35"/>
    </row>
    <row r="26" spans="1:11" s="33" customFormat="1" ht="12" customHeight="1" thickTop="1" x14ac:dyDescent="0.2">
      <c r="A26" s="355">
        <f>A21+1</f>
        <v>45294</v>
      </c>
      <c r="B26" s="333"/>
      <c r="C26" s="266"/>
      <c r="D26" s="221"/>
      <c r="E26" s="346"/>
      <c r="F26" s="347"/>
      <c r="G26" s="348"/>
      <c r="H26" s="222"/>
      <c r="I26" s="310">
        <f>IF(B26&lt;&gt;"",0,IF(SUM(H26:H30)&gt;0.416666666666666,0.416666666666666,SUM(H26:H30)))</f>
        <v>0</v>
      </c>
      <c r="J26" s="109"/>
      <c r="K26" s="35"/>
    </row>
    <row r="27" spans="1:11" s="33" customFormat="1" ht="12" customHeight="1" x14ac:dyDescent="0.2">
      <c r="A27" s="355"/>
      <c r="B27" s="333"/>
      <c r="C27" s="223"/>
      <c r="D27" s="221"/>
      <c r="E27" s="304"/>
      <c r="F27" s="305"/>
      <c r="G27" s="306"/>
      <c r="H27" s="222"/>
      <c r="I27" s="310"/>
      <c r="J27" s="109"/>
      <c r="K27" s="35"/>
    </row>
    <row r="28" spans="1:11" s="33" customFormat="1" ht="12" customHeight="1" x14ac:dyDescent="0.2">
      <c r="A28" s="355"/>
      <c r="B28" s="333"/>
      <c r="C28" s="224"/>
      <c r="D28" s="221"/>
      <c r="E28" s="304"/>
      <c r="F28" s="305"/>
      <c r="G28" s="306"/>
      <c r="H28" s="222"/>
      <c r="I28" s="310"/>
      <c r="J28" s="109"/>
      <c r="K28" s="35"/>
    </row>
    <row r="29" spans="1:11" s="33" customFormat="1" ht="12" customHeight="1" x14ac:dyDescent="0.2">
      <c r="A29" s="356"/>
      <c r="B29" s="333"/>
      <c r="C29" s="223"/>
      <c r="D29" s="225"/>
      <c r="E29" s="330"/>
      <c r="F29" s="305"/>
      <c r="G29" s="306"/>
      <c r="H29" s="222"/>
      <c r="I29" s="311"/>
      <c r="J29" s="109"/>
      <c r="K29" s="35"/>
    </row>
    <row r="30" spans="1:11" s="33" customFormat="1" ht="12" customHeight="1" thickBot="1" x14ac:dyDescent="0.25">
      <c r="A30" s="357"/>
      <c r="B30" s="334"/>
      <c r="C30" s="226"/>
      <c r="D30" s="227"/>
      <c r="E30" s="374"/>
      <c r="F30" s="375"/>
      <c r="G30" s="376"/>
      <c r="H30" s="228"/>
      <c r="I30" s="312"/>
      <c r="J30" s="109"/>
      <c r="K30" s="35"/>
    </row>
    <row r="31" spans="1:11" s="33" customFormat="1" ht="12" customHeight="1" thickTop="1" x14ac:dyDescent="0.2">
      <c r="A31" s="355">
        <f>A26+1</f>
        <v>45295</v>
      </c>
      <c r="B31" s="293"/>
      <c r="C31" s="149"/>
      <c r="D31" s="25"/>
      <c r="E31" s="343"/>
      <c r="F31" s="344"/>
      <c r="G31" s="345"/>
      <c r="H31" s="26"/>
      <c r="I31" s="310">
        <f>IF(B31&lt;&gt;"",0,IF(SUM(H31:H35)&gt;0.416666666666666,0.416666666666666,SUM(H31:H35)))</f>
        <v>0</v>
      </c>
      <c r="J31" s="109"/>
      <c r="K31" s="35"/>
    </row>
    <row r="32" spans="1:11" s="33" customFormat="1" ht="12" customHeight="1" x14ac:dyDescent="0.2">
      <c r="A32" s="355"/>
      <c r="B32" s="293"/>
      <c r="C32" s="27"/>
      <c r="D32" s="25"/>
      <c r="E32" s="262"/>
      <c r="F32" s="263"/>
      <c r="G32" s="264"/>
      <c r="H32" s="26"/>
      <c r="I32" s="310"/>
      <c r="J32" s="109"/>
      <c r="K32" s="35"/>
    </row>
    <row r="33" spans="1:11" s="33" customFormat="1" ht="12" customHeight="1" x14ac:dyDescent="0.2">
      <c r="A33" s="355"/>
      <c r="B33" s="293"/>
      <c r="C33" s="147"/>
      <c r="D33" s="25"/>
      <c r="E33" s="262"/>
      <c r="F33" s="263"/>
      <c r="G33" s="264"/>
      <c r="H33" s="26"/>
      <c r="I33" s="310"/>
      <c r="J33" s="109"/>
      <c r="K33" s="35"/>
    </row>
    <row r="34" spans="1:11" s="33" customFormat="1" ht="12" customHeight="1" x14ac:dyDescent="0.2">
      <c r="A34" s="356"/>
      <c r="B34" s="293"/>
      <c r="C34" s="27"/>
      <c r="D34" s="28"/>
      <c r="E34" s="298"/>
      <c r="F34" s="299"/>
      <c r="G34" s="300"/>
      <c r="H34" s="26"/>
      <c r="I34" s="311"/>
      <c r="J34" s="109"/>
      <c r="K34" s="35"/>
    </row>
    <row r="35" spans="1:11" s="33" customFormat="1" ht="12" customHeight="1" thickBot="1" x14ac:dyDescent="0.25">
      <c r="A35" s="357"/>
      <c r="B35" s="294"/>
      <c r="C35" s="148"/>
      <c r="D35" s="30"/>
      <c r="E35" s="301"/>
      <c r="F35" s="302"/>
      <c r="G35" s="303"/>
      <c r="H35" s="31"/>
      <c r="I35" s="312"/>
      <c r="J35" s="109"/>
      <c r="K35" s="35"/>
    </row>
    <row r="36" spans="1:11" s="33" customFormat="1" ht="12" customHeight="1" thickTop="1" x14ac:dyDescent="0.2">
      <c r="A36" s="409">
        <f>A31+1</f>
        <v>45296</v>
      </c>
      <c r="B36" s="372"/>
      <c r="C36" s="149"/>
      <c r="D36" s="178"/>
      <c r="E36" s="295"/>
      <c r="F36" s="296"/>
      <c r="G36" s="297"/>
      <c r="H36" s="179"/>
      <c r="I36" s="310">
        <f>IF(B36&lt;&gt;"",0,IF(SUM(H36:H40)&gt;0.416666666666666,0.416666666666666,SUM(H36:H40)))</f>
        <v>0</v>
      </c>
      <c r="J36" s="109"/>
      <c r="K36" s="35"/>
    </row>
    <row r="37" spans="1:11" s="33" customFormat="1" ht="12" customHeight="1" x14ac:dyDescent="0.2">
      <c r="A37" s="409"/>
      <c r="B37" s="372"/>
      <c r="C37" s="147"/>
      <c r="D37" s="178"/>
      <c r="E37" s="307"/>
      <c r="F37" s="308"/>
      <c r="G37" s="309"/>
      <c r="H37" s="179"/>
      <c r="I37" s="310"/>
      <c r="J37" s="109"/>
      <c r="K37" s="35"/>
    </row>
    <row r="38" spans="1:11" s="33" customFormat="1" ht="12" customHeight="1" x14ac:dyDescent="0.2">
      <c r="A38" s="409"/>
      <c r="B38" s="372"/>
      <c r="C38" s="147"/>
      <c r="D38" s="178"/>
      <c r="E38" s="307"/>
      <c r="F38" s="308"/>
      <c r="G38" s="309"/>
      <c r="H38" s="179"/>
      <c r="I38" s="310"/>
      <c r="J38" s="109"/>
      <c r="K38" s="35"/>
    </row>
    <row r="39" spans="1:11" s="33" customFormat="1" ht="12" customHeight="1" x14ac:dyDescent="0.2">
      <c r="A39" s="410"/>
      <c r="B39" s="372"/>
      <c r="C39" s="147"/>
      <c r="D39" s="180"/>
      <c r="E39" s="307"/>
      <c r="F39" s="308"/>
      <c r="G39" s="309"/>
      <c r="H39" s="179"/>
      <c r="I39" s="311"/>
      <c r="J39" s="109"/>
      <c r="K39" s="35"/>
    </row>
    <row r="40" spans="1:11" s="33" customFormat="1" ht="12" customHeight="1" thickBot="1" x14ac:dyDescent="0.25">
      <c r="A40" s="411"/>
      <c r="B40" s="373"/>
      <c r="C40" s="148"/>
      <c r="D40" s="181"/>
      <c r="E40" s="340"/>
      <c r="F40" s="341"/>
      <c r="G40" s="342"/>
      <c r="H40" s="182"/>
      <c r="I40" s="312"/>
      <c r="J40" s="109"/>
      <c r="K40" s="35"/>
    </row>
    <row r="41" spans="1:11" s="33" customFormat="1" ht="12" customHeight="1" thickTop="1" x14ac:dyDescent="0.2">
      <c r="A41" s="358">
        <f>A36+1</f>
        <v>45297</v>
      </c>
      <c r="B41" s="370"/>
      <c r="C41" s="236"/>
      <c r="D41" s="273"/>
      <c r="E41" s="383"/>
      <c r="F41" s="384"/>
      <c r="G41" s="385"/>
      <c r="H41" s="274"/>
      <c r="I41" s="313">
        <f>IF(B41&lt;&gt;"",0,IF(SUM(H41:H45)&gt;0.416666666666666,0.416666666666666,SUM(H41:H45)))</f>
        <v>0</v>
      </c>
      <c r="J41" s="109"/>
      <c r="K41" s="35"/>
    </row>
    <row r="42" spans="1:11" s="33" customFormat="1" ht="12" customHeight="1" x14ac:dyDescent="0.2">
      <c r="A42" s="358"/>
      <c r="B42" s="370"/>
      <c r="C42" s="238"/>
      <c r="D42" s="273"/>
      <c r="E42" s="321"/>
      <c r="F42" s="322"/>
      <c r="G42" s="323"/>
      <c r="H42" s="274"/>
      <c r="I42" s="313"/>
      <c r="J42" s="109"/>
      <c r="K42" s="35"/>
    </row>
    <row r="43" spans="1:11" s="33" customFormat="1" ht="12" customHeight="1" x14ac:dyDescent="0.2">
      <c r="A43" s="358"/>
      <c r="B43" s="370"/>
      <c r="C43" s="238"/>
      <c r="D43" s="273"/>
      <c r="E43" s="321"/>
      <c r="F43" s="322"/>
      <c r="G43" s="323"/>
      <c r="H43" s="274"/>
      <c r="I43" s="313"/>
      <c r="J43" s="109"/>
      <c r="K43" s="35"/>
    </row>
    <row r="44" spans="1:11" s="33" customFormat="1" ht="12" customHeight="1" x14ac:dyDescent="0.2">
      <c r="A44" s="359"/>
      <c r="B44" s="370"/>
      <c r="C44" s="238"/>
      <c r="D44" s="275"/>
      <c r="E44" s="321"/>
      <c r="F44" s="322"/>
      <c r="G44" s="323"/>
      <c r="H44" s="274"/>
      <c r="I44" s="314"/>
      <c r="J44" s="109"/>
      <c r="K44" s="35"/>
    </row>
    <row r="45" spans="1:11" s="33" customFormat="1" ht="12" customHeight="1" thickBot="1" x14ac:dyDescent="0.25">
      <c r="A45" s="360"/>
      <c r="B45" s="371"/>
      <c r="C45" s="239"/>
      <c r="D45" s="276"/>
      <c r="E45" s="390"/>
      <c r="F45" s="391"/>
      <c r="G45" s="392"/>
      <c r="H45" s="277"/>
      <c r="I45" s="315"/>
      <c r="J45" s="109"/>
      <c r="K45" s="35"/>
    </row>
    <row r="46" spans="1:11" s="33" customFormat="1" ht="12" customHeight="1" thickTop="1" x14ac:dyDescent="0.2">
      <c r="A46" s="439">
        <f>A41+1</f>
        <v>45298</v>
      </c>
      <c r="B46" s="331"/>
      <c r="C46" s="242"/>
      <c r="D46" s="237"/>
      <c r="E46" s="403"/>
      <c r="F46" s="404"/>
      <c r="G46" s="405"/>
      <c r="H46" s="188"/>
      <c r="I46" s="313">
        <f>IF(B46&lt;&gt;"",0,IF(SUM(H46:H50)&gt;0.416666666666666,0.416666666666666,SUM(H46:H50)))</f>
        <v>0</v>
      </c>
      <c r="J46" s="109"/>
      <c r="K46" s="35"/>
    </row>
    <row r="47" spans="1:11" s="33" customFormat="1" ht="12" customHeight="1" x14ac:dyDescent="0.2">
      <c r="A47" s="439"/>
      <c r="B47" s="331"/>
      <c r="C47" s="238"/>
      <c r="D47" s="237"/>
      <c r="E47" s="393"/>
      <c r="F47" s="394"/>
      <c r="G47" s="395"/>
      <c r="H47" s="188"/>
      <c r="I47" s="313"/>
      <c r="J47" s="109"/>
      <c r="K47" s="35"/>
    </row>
    <row r="48" spans="1:11" s="33" customFormat="1" ht="12" customHeight="1" x14ac:dyDescent="0.2">
      <c r="A48" s="439"/>
      <c r="B48" s="331"/>
      <c r="C48" s="190"/>
      <c r="D48" s="237"/>
      <c r="E48" s="393"/>
      <c r="F48" s="394"/>
      <c r="G48" s="395"/>
      <c r="H48" s="188"/>
      <c r="I48" s="313"/>
      <c r="J48" s="109"/>
      <c r="K48" s="35"/>
    </row>
    <row r="49" spans="1:11" s="33" customFormat="1" ht="12" customHeight="1" x14ac:dyDescent="0.2">
      <c r="A49" s="440"/>
      <c r="B49" s="331"/>
      <c r="C49" s="238"/>
      <c r="D49" s="189"/>
      <c r="E49" s="393"/>
      <c r="F49" s="394"/>
      <c r="G49" s="395"/>
      <c r="H49" s="188"/>
      <c r="I49" s="314"/>
      <c r="J49" s="109"/>
      <c r="K49" s="35"/>
    </row>
    <row r="50" spans="1:11" s="33" customFormat="1" ht="12" customHeight="1" thickBot="1" x14ac:dyDescent="0.25">
      <c r="A50" s="441"/>
      <c r="B50" s="332"/>
      <c r="C50" s="243"/>
      <c r="D50" s="240"/>
      <c r="E50" s="406"/>
      <c r="F50" s="407"/>
      <c r="G50" s="408"/>
      <c r="H50" s="241"/>
      <c r="I50" s="315"/>
      <c r="J50" s="109"/>
      <c r="K50" s="35"/>
    </row>
    <row r="51" spans="1:11" s="33" customFormat="1" ht="12" customHeight="1" thickTop="1" x14ac:dyDescent="0.2">
      <c r="A51" s="355">
        <f>A46+1</f>
        <v>45299</v>
      </c>
      <c r="B51" s="293"/>
      <c r="C51" s="149"/>
      <c r="D51" s="25"/>
      <c r="E51" s="343"/>
      <c r="F51" s="344"/>
      <c r="G51" s="345"/>
      <c r="H51" s="26"/>
      <c r="I51" s="313">
        <f>IF(B51&lt;&gt;"",0,IF(SUM(H51:H55)&gt;0.416666666666666,0.416666666666666,SUM(H51:H55)))</f>
        <v>0</v>
      </c>
      <c r="J51" s="109"/>
      <c r="K51" s="35"/>
    </row>
    <row r="52" spans="1:11" s="33" customFormat="1" ht="12" customHeight="1" x14ac:dyDescent="0.2">
      <c r="A52" s="355"/>
      <c r="B52" s="293"/>
      <c r="C52" s="27"/>
      <c r="D52" s="25"/>
      <c r="E52" s="298"/>
      <c r="F52" s="299"/>
      <c r="G52" s="300"/>
      <c r="H52" s="26"/>
      <c r="I52" s="313"/>
      <c r="J52" s="109"/>
      <c r="K52" s="35"/>
    </row>
    <row r="53" spans="1:11" s="33" customFormat="1" ht="12" customHeight="1" x14ac:dyDescent="0.2">
      <c r="A53" s="355"/>
      <c r="B53" s="293"/>
      <c r="C53" s="147"/>
      <c r="D53" s="25"/>
      <c r="E53" s="298"/>
      <c r="F53" s="299"/>
      <c r="G53" s="300"/>
      <c r="H53" s="26"/>
      <c r="I53" s="313"/>
      <c r="J53" s="109"/>
      <c r="K53" s="35"/>
    </row>
    <row r="54" spans="1:11" s="33" customFormat="1" ht="12" customHeight="1" x14ac:dyDescent="0.2">
      <c r="A54" s="356"/>
      <c r="B54" s="293"/>
      <c r="C54" s="27"/>
      <c r="D54" s="28"/>
      <c r="E54" s="298"/>
      <c r="F54" s="299"/>
      <c r="G54" s="300"/>
      <c r="H54" s="26"/>
      <c r="I54" s="314"/>
      <c r="J54" s="109"/>
      <c r="K54" s="35"/>
    </row>
    <row r="55" spans="1:11" s="33" customFormat="1" ht="12" customHeight="1" thickBot="1" x14ac:dyDescent="0.25">
      <c r="A55" s="357"/>
      <c r="B55" s="294"/>
      <c r="C55" s="148"/>
      <c r="D55" s="30"/>
      <c r="E55" s="301"/>
      <c r="F55" s="302"/>
      <c r="G55" s="303"/>
      <c r="H55" s="31"/>
      <c r="I55" s="315"/>
      <c r="J55" s="109"/>
      <c r="K55" s="35"/>
    </row>
    <row r="56" spans="1:11" s="33" customFormat="1" ht="12" customHeight="1" thickTop="1" x14ac:dyDescent="0.2">
      <c r="A56" s="355">
        <f>A51+1</f>
        <v>45300</v>
      </c>
      <c r="B56" s="333"/>
      <c r="C56" s="266"/>
      <c r="D56" s="221"/>
      <c r="E56" s="346"/>
      <c r="F56" s="347"/>
      <c r="G56" s="348"/>
      <c r="H56" s="222"/>
      <c r="I56" s="313">
        <f>IF(B56&lt;&gt;"",0,IF(SUM(H56:H60)&gt;0.416666666666666,0.416666666666666,SUM(H56:H60)))</f>
        <v>0</v>
      </c>
      <c r="J56" s="109"/>
      <c r="K56" s="35"/>
    </row>
    <row r="57" spans="1:11" s="33" customFormat="1" ht="12" customHeight="1" x14ac:dyDescent="0.2">
      <c r="A57" s="355"/>
      <c r="B57" s="333"/>
      <c r="C57" s="223"/>
      <c r="D57" s="221"/>
      <c r="E57" s="304"/>
      <c r="F57" s="305"/>
      <c r="G57" s="306"/>
      <c r="H57" s="222"/>
      <c r="I57" s="313"/>
      <c r="J57" s="109"/>
      <c r="K57" s="35"/>
    </row>
    <row r="58" spans="1:11" s="33" customFormat="1" ht="12" customHeight="1" x14ac:dyDescent="0.2">
      <c r="A58" s="355"/>
      <c r="B58" s="333"/>
      <c r="C58" s="224"/>
      <c r="D58" s="221"/>
      <c r="E58" s="304"/>
      <c r="F58" s="305"/>
      <c r="G58" s="306"/>
      <c r="H58" s="222"/>
      <c r="I58" s="313"/>
      <c r="J58" s="109"/>
      <c r="K58" s="35"/>
    </row>
    <row r="59" spans="1:11" s="33" customFormat="1" ht="12" customHeight="1" x14ac:dyDescent="0.2">
      <c r="A59" s="356"/>
      <c r="B59" s="333"/>
      <c r="C59" s="223"/>
      <c r="D59" s="225"/>
      <c r="E59" s="304"/>
      <c r="F59" s="305"/>
      <c r="G59" s="306"/>
      <c r="H59" s="222"/>
      <c r="I59" s="314"/>
      <c r="J59" s="109"/>
      <c r="K59" s="35"/>
    </row>
    <row r="60" spans="1:11" s="33" customFormat="1" ht="12" customHeight="1" thickBot="1" x14ac:dyDescent="0.25">
      <c r="A60" s="357"/>
      <c r="B60" s="334"/>
      <c r="C60" s="226"/>
      <c r="D60" s="227"/>
      <c r="E60" s="374"/>
      <c r="F60" s="375"/>
      <c r="G60" s="376"/>
      <c r="H60" s="228"/>
      <c r="I60" s="315"/>
      <c r="J60" s="109"/>
      <c r="K60" s="35"/>
    </row>
    <row r="61" spans="1:11" s="33" customFormat="1" ht="12" customHeight="1" thickTop="1" x14ac:dyDescent="0.2">
      <c r="A61" s="355">
        <f>A56+1</f>
        <v>45301</v>
      </c>
      <c r="B61" s="333"/>
      <c r="C61" s="229"/>
      <c r="D61" s="221"/>
      <c r="E61" s="346"/>
      <c r="F61" s="347"/>
      <c r="G61" s="348"/>
      <c r="H61" s="222"/>
      <c r="I61" s="310">
        <f>IF(B61&lt;&gt;"",0,IF(SUM(H61:H65)&gt;0.416666666666666,0.416666666666666,SUM(H61:H65)))</f>
        <v>0</v>
      </c>
      <c r="J61" s="109"/>
      <c r="K61" s="35"/>
    </row>
    <row r="62" spans="1:11" s="33" customFormat="1" ht="12" customHeight="1" x14ac:dyDescent="0.2">
      <c r="A62" s="355"/>
      <c r="B62" s="333"/>
      <c r="C62" s="224"/>
      <c r="D62" s="221"/>
      <c r="E62" s="304"/>
      <c r="F62" s="305"/>
      <c r="G62" s="306"/>
      <c r="H62" s="222"/>
      <c r="I62" s="310"/>
      <c r="J62" s="109"/>
      <c r="K62" s="35"/>
    </row>
    <row r="63" spans="1:11" s="33" customFormat="1" ht="12" customHeight="1" x14ac:dyDescent="0.2">
      <c r="A63" s="355"/>
      <c r="B63" s="333"/>
      <c r="C63" s="223"/>
      <c r="D63" s="221"/>
      <c r="E63" s="304"/>
      <c r="F63" s="305"/>
      <c r="G63" s="306"/>
      <c r="H63" s="222"/>
      <c r="I63" s="310"/>
      <c r="J63" s="109"/>
      <c r="K63" s="35"/>
    </row>
    <row r="64" spans="1:11" s="33" customFormat="1" ht="12" customHeight="1" x14ac:dyDescent="0.2">
      <c r="A64" s="356"/>
      <c r="B64" s="333"/>
      <c r="C64" s="224"/>
      <c r="D64" s="225"/>
      <c r="E64" s="304"/>
      <c r="F64" s="305"/>
      <c r="G64" s="306"/>
      <c r="H64" s="222"/>
      <c r="I64" s="311"/>
      <c r="J64" s="109"/>
      <c r="K64" s="35"/>
    </row>
    <row r="65" spans="1:11" s="33" customFormat="1" ht="12" customHeight="1" thickBot="1" x14ac:dyDescent="0.25">
      <c r="A65" s="357"/>
      <c r="B65" s="334"/>
      <c r="C65" s="230"/>
      <c r="D65" s="227"/>
      <c r="E65" s="374"/>
      <c r="F65" s="375"/>
      <c r="G65" s="376"/>
      <c r="H65" s="228"/>
      <c r="I65" s="312"/>
      <c r="J65" s="109"/>
      <c r="K65" s="35"/>
    </row>
    <row r="66" spans="1:11" s="33" customFormat="1" ht="12" customHeight="1" thickTop="1" x14ac:dyDescent="0.2">
      <c r="A66" s="355">
        <f>A61+1</f>
        <v>45302</v>
      </c>
      <c r="B66" s="293"/>
      <c r="C66" s="24"/>
      <c r="D66" s="25"/>
      <c r="E66" s="343"/>
      <c r="F66" s="344"/>
      <c r="G66" s="345"/>
      <c r="H66" s="26"/>
      <c r="I66" s="313">
        <f>IF(B66&lt;&gt;"",0,IF(SUM(H66:H70)&gt;0.416666666666666,0.416666666666666,SUM(H66:H70)))</f>
        <v>0</v>
      </c>
      <c r="J66" s="109"/>
      <c r="K66" s="35"/>
    </row>
    <row r="67" spans="1:11" s="33" customFormat="1" ht="12" customHeight="1" x14ac:dyDescent="0.2">
      <c r="A67" s="355"/>
      <c r="B67" s="293"/>
      <c r="C67" s="147"/>
      <c r="D67" s="25"/>
      <c r="E67" s="298"/>
      <c r="F67" s="299"/>
      <c r="G67" s="300"/>
      <c r="H67" s="26"/>
      <c r="I67" s="313"/>
      <c r="J67" s="109"/>
      <c r="K67" s="35"/>
    </row>
    <row r="68" spans="1:11" s="33" customFormat="1" ht="12" customHeight="1" x14ac:dyDescent="0.2">
      <c r="A68" s="355"/>
      <c r="B68" s="293"/>
      <c r="C68" s="27"/>
      <c r="D68" s="25"/>
      <c r="E68" s="298"/>
      <c r="F68" s="299"/>
      <c r="G68" s="300"/>
      <c r="H68" s="26"/>
      <c r="I68" s="313"/>
      <c r="J68" s="109"/>
      <c r="K68" s="35"/>
    </row>
    <row r="69" spans="1:11" s="33" customFormat="1" ht="12" customHeight="1" x14ac:dyDescent="0.2">
      <c r="A69" s="356"/>
      <c r="B69" s="293"/>
      <c r="C69" s="147"/>
      <c r="D69" s="28"/>
      <c r="E69" s="298"/>
      <c r="F69" s="299"/>
      <c r="G69" s="300"/>
      <c r="H69" s="26"/>
      <c r="I69" s="314"/>
      <c r="J69" s="109"/>
      <c r="K69" s="35"/>
    </row>
    <row r="70" spans="1:11" s="33" customFormat="1" ht="12" customHeight="1" thickBot="1" x14ac:dyDescent="0.25">
      <c r="A70" s="357"/>
      <c r="B70" s="294"/>
      <c r="C70" s="29"/>
      <c r="D70" s="30"/>
      <c r="E70" s="301"/>
      <c r="F70" s="302"/>
      <c r="G70" s="303"/>
      <c r="H70" s="31"/>
      <c r="I70" s="315"/>
      <c r="J70" s="109"/>
      <c r="K70" s="35"/>
    </row>
    <row r="71" spans="1:11" s="33" customFormat="1" ht="12" customHeight="1" thickTop="1" x14ac:dyDescent="0.2">
      <c r="A71" s="409">
        <f>A66+1</f>
        <v>45303</v>
      </c>
      <c r="B71" s="372"/>
      <c r="C71" s="149"/>
      <c r="D71" s="178"/>
      <c r="E71" s="295"/>
      <c r="F71" s="296"/>
      <c r="G71" s="297"/>
      <c r="H71" s="179"/>
      <c r="I71" s="310">
        <f>IF(B71&lt;&gt;"",0,IF(SUM(H71:H75)&gt;0.416666666666666,0.416666666666666,SUM(H71:H75)))</f>
        <v>0</v>
      </c>
      <c r="J71" s="109"/>
      <c r="K71" s="35"/>
    </row>
    <row r="72" spans="1:11" s="33" customFormat="1" ht="12" customHeight="1" x14ac:dyDescent="0.2">
      <c r="A72" s="409"/>
      <c r="B72" s="372"/>
      <c r="C72" s="147"/>
      <c r="D72" s="178"/>
      <c r="E72" s="307"/>
      <c r="F72" s="308"/>
      <c r="G72" s="309"/>
      <c r="H72" s="179"/>
      <c r="I72" s="310"/>
      <c r="J72" s="109"/>
      <c r="K72" s="35"/>
    </row>
    <row r="73" spans="1:11" s="33" customFormat="1" ht="12" customHeight="1" x14ac:dyDescent="0.2">
      <c r="A73" s="409"/>
      <c r="B73" s="372"/>
      <c r="C73" s="147"/>
      <c r="D73" s="178"/>
      <c r="E73" s="307"/>
      <c r="F73" s="308"/>
      <c r="G73" s="309"/>
      <c r="H73" s="179"/>
      <c r="I73" s="310"/>
      <c r="J73" s="109"/>
      <c r="K73" s="35"/>
    </row>
    <row r="74" spans="1:11" s="33" customFormat="1" ht="12" customHeight="1" x14ac:dyDescent="0.2">
      <c r="A74" s="410"/>
      <c r="B74" s="372"/>
      <c r="C74" s="147"/>
      <c r="D74" s="180"/>
      <c r="E74" s="307"/>
      <c r="F74" s="308"/>
      <c r="G74" s="309"/>
      <c r="H74" s="179"/>
      <c r="I74" s="311"/>
      <c r="J74" s="109"/>
      <c r="K74" s="35"/>
    </row>
    <row r="75" spans="1:11" s="33" customFormat="1" ht="12" customHeight="1" thickBot="1" x14ac:dyDescent="0.25">
      <c r="A75" s="411"/>
      <c r="B75" s="373"/>
      <c r="C75" s="148"/>
      <c r="D75" s="181"/>
      <c r="E75" s="340"/>
      <c r="F75" s="341"/>
      <c r="G75" s="342"/>
      <c r="H75" s="182"/>
      <c r="I75" s="312"/>
      <c r="J75" s="109"/>
      <c r="K75" s="35"/>
    </row>
    <row r="76" spans="1:11" s="33" customFormat="1" ht="12" customHeight="1" thickTop="1" x14ac:dyDescent="0.2">
      <c r="A76" s="358">
        <f>A71+1</f>
        <v>45304</v>
      </c>
      <c r="B76" s="370"/>
      <c r="C76" s="236"/>
      <c r="D76" s="273"/>
      <c r="E76" s="383"/>
      <c r="F76" s="384"/>
      <c r="G76" s="385"/>
      <c r="H76" s="274"/>
      <c r="I76" s="313">
        <f>IF(B76&lt;&gt;"",0,IF(SUM(H76:H80)&gt;0.416666666666666,0.416666666666666,SUM(H76:H80)))</f>
        <v>0</v>
      </c>
      <c r="J76" s="109"/>
      <c r="K76" s="35"/>
    </row>
    <row r="77" spans="1:11" s="33" customFormat="1" ht="12" customHeight="1" x14ac:dyDescent="0.2">
      <c r="A77" s="358"/>
      <c r="B77" s="370"/>
      <c r="C77" s="238"/>
      <c r="D77" s="273"/>
      <c r="E77" s="321"/>
      <c r="F77" s="322"/>
      <c r="G77" s="323"/>
      <c r="H77" s="274"/>
      <c r="I77" s="313"/>
      <c r="J77" s="109"/>
      <c r="K77" s="35"/>
    </row>
    <row r="78" spans="1:11" s="33" customFormat="1" ht="12" customHeight="1" x14ac:dyDescent="0.2">
      <c r="A78" s="358"/>
      <c r="B78" s="370"/>
      <c r="C78" s="238"/>
      <c r="D78" s="273"/>
      <c r="E78" s="321"/>
      <c r="F78" s="322"/>
      <c r="G78" s="323"/>
      <c r="H78" s="274"/>
      <c r="I78" s="313"/>
      <c r="J78" s="109"/>
      <c r="K78" s="35"/>
    </row>
    <row r="79" spans="1:11" s="33" customFormat="1" ht="12" customHeight="1" x14ac:dyDescent="0.2">
      <c r="A79" s="359"/>
      <c r="B79" s="370"/>
      <c r="C79" s="238"/>
      <c r="D79" s="275"/>
      <c r="E79" s="321"/>
      <c r="F79" s="322"/>
      <c r="G79" s="323"/>
      <c r="H79" s="274"/>
      <c r="I79" s="314"/>
      <c r="J79" s="109"/>
      <c r="K79" s="35"/>
    </row>
    <row r="80" spans="1:11" s="33" customFormat="1" ht="12" customHeight="1" thickBot="1" x14ac:dyDescent="0.25">
      <c r="A80" s="360"/>
      <c r="B80" s="371"/>
      <c r="C80" s="239"/>
      <c r="D80" s="276"/>
      <c r="E80" s="390"/>
      <c r="F80" s="391"/>
      <c r="G80" s="392"/>
      <c r="H80" s="277"/>
      <c r="I80" s="315"/>
      <c r="J80" s="110"/>
      <c r="K80" s="35"/>
    </row>
    <row r="81" spans="1:11" s="33" customFormat="1" ht="12" customHeight="1" thickTop="1" x14ac:dyDescent="0.2">
      <c r="A81" s="439">
        <f>A76+1</f>
        <v>45305</v>
      </c>
      <c r="B81" s="331"/>
      <c r="C81" s="236"/>
      <c r="D81" s="237"/>
      <c r="E81" s="452"/>
      <c r="F81" s="453"/>
      <c r="G81" s="454"/>
      <c r="H81" s="188"/>
      <c r="I81" s="313">
        <f>IF(B81&lt;&gt;"",0,IF(SUM(H81:H85)&gt;0.416666666666666,0.416666666666666,SUM(H81:H85)))</f>
        <v>0</v>
      </c>
      <c r="J81" s="110"/>
      <c r="K81" s="35"/>
    </row>
    <row r="82" spans="1:11" s="33" customFormat="1" ht="12" customHeight="1" x14ac:dyDescent="0.2">
      <c r="A82" s="439"/>
      <c r="B82" s="331"/>
      <c r="C82" s="190"/>
      <c r="D82" s="237"/>
      <c r="E82" s="393"/>
      <c r="F82" s="394"/>
      <c r="G82" s="395"/>
      <c r="H82" s="188"/>
      <c r="I82" s="313"/>
      <c r="J82" s="110"/>
      <c r="K82" s="35"/>
    </row>
    <row r="83" spans="1:11" s="33" customFormat="1" ht="12" customHeight="1" x14ac:dyDescent="0.2">
      <c r="A83" s="439"/>
      <c r="B83" s="331"/>
      <c r="C83" s="238"/>
      <c r="D83" s="237"/>
      <c r="E83" s="387"/>
      <c r="F83" s="388"/>
      <c r="G83" s="389"/>
      <c r="H83" s="188"/>
      <c r="I83" s="313"/>
      <c r="J83" s="110"/>
      <c r="K83" s="35"/>
    </row>
    <row r="84" spans="1:11" s="33" customFormat="1" ht="12" customHeight="1" x14ac:dyDescent="0.2">
      <c r="A84" s="440"/>
      <c r="B84" s="331"/>
      <c r="C84" s="190"/>
      <c r="D84" s="189"/>
      <c r="E84" s="393"/>
      <c r="F84" s="394"/>
      <c r="G84" s="395"/>
      <c r="H84" s="188"/>
      <c r="I84" s="314"/>
      <c r="J84" s="110"/>
      <c r="K84" s="35"/>
    </row>
    <row r="85" spans="1:11" s="33" customFormat="1" ht="12" customHeight="1" thickBot="1" x14ac:dyDescent="0.25">
      <c r="A85" s="441"/>
      <c r="B85" s="332"/>
      <c r="C85" s="239"/>
      <c r="D85" s="240"/>
      <c r="E85" s="406"/>
      <c r="F85" s="407"/>
      <c r="G85" s="408"/>
      <c r="H85" s="241"/>
      <c r="I85" s="315"/>
      <c r="J85" s="110"/>
      <c r="K85" s="35"/>
    </row>
    <row r="86" spans="1:11" s="33" customFormat="1" ht="12" customHeight="1" thickTop="1" x14ac:dyDescent="0.2">
      <c r="A86" s="355">
        <f>A81+1</f>
        <v>45306</v>
      </c>
      <c r="B86" s="293"/>
      <c r="C86" s="24"/>
      <c r="D86" s="25"/>
      <c r="E86" s="343"/>
      <c r="F86" s="344"/>
      <c r="G86" s="345"/>
      <c r="H86" s="26"/>
      <c r="I86" s="313">
        <f>IF(B86&lt;&gt;"",0,IF(SUM(H86:H90)&gt;0.416666666666666,0.416666666666666,SUM(H86:H90)))</f>
        <v>0</v>
      </c>
      <c r="J86" s="110"/>
      <c r="K86" s="35"/>
    </row>
    <row r="87" spans="1:11" s="33" customFormat="1" ht="12" customHeight="1" x14ac:dyDescent="0.2">
      <c r="A87" s="355"/>
      <c r="B87" s="293"/>
      <c r="C87" s="147"/>
      <c r="D87" s="25"/>
      <c r="E87" s="298"/>
      <c r="F87" s="299"/>
      <c r="G87" s="300"/>
      <c r="H87" s="26"/>
      <c r="I87" s="313"/>
      <c r="J87" s="110"/>
      <c r="K87" s="35"/>
    </row>
    <row r="88" spans="1:11" s="33" customFormat="1" ht="12" customHeight="1" x14ac:dyDescent="0.2">
      <c r="A88" s="355"/>
      <c r="B88" s="293"/>
      <c r="C88" s="27"/>
      <c r="D88" s="25"/>
      <c r="E88" s="298"/>
      <c r="F88" s="299"/>
      <c r="G88" s="300"/>
      <c r="H88" s="26"/>
      <c r="I88" s="313"/>
      <c r="J88" s="110"/>
      <c r="K88" s="35"/>
    </row>
    <row r="89" spans="1:11" s="33" customFormat="1" ht="12" customHeight="1" x14ac:dyDescent="0.2">
      <c r="A89" s="356"/>
      <c r="B89" s="293"/>
      <c r="C89" s="147"/>
      <c r="D89" s="28"/>
      <c r="E89" s="298"/>
      <c r="F89" s="299"/>
      <c r="G89" s="300"/>
      <c r="H89" s="26"/>
      <c r="I89" s="314"/>
      <c r="J89" s="110"/>
      <c r="K89" s="35"/>
    </row>
    <row r="90" spans="1:11" s="33" customFormat="1" ht="12" customHeight="1" thickBot="1" x14ac:dyDescent="0.25">
      <c r="A90" s="357"/>
      <c r="B90" s="294"/>
      <c r="C90" s="29"/>
      <c r="D90" s="30"/>
      <c r="E90" s="301"/>
      <c r="F90" s="302"/>
      <c r="G90" s="303"/>
      <c r="H90" s="31"/>
      <c r="I90" s="315"/>
      <c r="J90" s="110"/>
      <c r="K90" s="35"/>
    </row>
    <row r="91" spans="1:11" s="33" customFormat="1" ht="12" customHeight="1" thickTop="1" x14ac:dyDescent="0.2">
      <c r="A91" s="355">
        <f>A86+1</f>
        <v>45307</v>
      </c>
      <c r="B91" s="333"/>
      <c r="C91" s="229"/>
      <c r="D91" s="221"/>
      <c r="E91" s="346"/>
      <c r="F91" s="347"/>
      <c r="G91" s="348"/>
      <c r="H91" s="222"/>
      <c r="I91" s="313">
        <f>IF(B91&lt;&gt;"",0,IF(SUM(H91:H95)&gt;0.416666666666666,0.416666666666666,SUM(H91:H95)))</f>
        <v>0</v>
      </c>
      <c r="J91" s="110"/>
      <c r="K91" s="35"/>
    </row>
    <row r="92" spans="1:11" s="33" customFormat="1" ht="12" customHeight="1" x14ac:dyDescent="0.2">
      <c r="A92" s="355"/>
      <c r="B92" s="333"/>
      <c r="C92" s="224"/>
      <c r="D92" s="221"/>
      <c r="E92" s="304"/>
      <c r="F92" s="305"/>
      <c r="G92" s="306"/>
      <c r="H92" s="222"/>
      <c r="I92" s="313"/>
      <c r="J92" s="110"/>
      <c r="K92" s="35"/>
    </row>
    <row r="93" spans="1:11" s="33" customFormat="1" ht="12" customHeight="1" x14ac:dyDescent="0.2">
      <c r="A93" s="355"/>
      <c r="B93" s="333"/>
      <c r="C93" s="223"/>
      <c r="D93" s="221"/>
      <c r="E93" s="304"/>
      <c r="F93" s="305"/>
      <c r="G93" s="306"/>
      <c r="H93" s="222"/>
      <c r="I93" s="313"/>
      <c r="J93" s="110"/>
      <c r="K93" s="35"/>
    </row>
    <row r="94" spans="1:11" s="33" customFormat="1" ht="12" customHeight="1" x14ac:dyDescent="0.2">
      <c r="A94" s="356"/>
      <c r="B94" s="333"/>
      <c r="C94" s="224"/>
      <c r="D94" s="225"/>
      <c r="E94" s="304"/>
      <c r="F94" s="305"/>
      <c r="G94" s="306"/>
      <c r="H94" s="222"/>
      <c r="I94" s="314"/>
      <c r="J94" s="110"/>
      <c r="K94" s="35"/>
    </row>
    <row r="95" spans="1:11" s="33" customFormat="1" ht="12" customHeight="1" thickBot="1" x14ac:dyDescent="0.25">
      <c r="A95" s="357"/>
      <c r="B95" s="334"/>
      <c r="C95" s="230"/>
      <c r="D95" s="227"/>
      <c r="E95" s="374"/>
      <c r="F95" s="375"/>
      <c r="G95" s="376"/>
      <c r="H95" s="228"/>
      <c r="I95" s="315"/>
      <c r="J95" s="110"/>
      <c r="K95" s="35"/>
    </row>
    <row r="96" spans="1:11" s="33" customFormat="1" ht="12" customHeight="1" thickTop="1" x14ac:dyDescent="0.2">
      <c r="A96" s="355">
        <f>A91+1</f>
        <v>45308</v>
      </c>
      <c r="B96" s="333"/>
      <c r="C96" s="266"/>
      <c r="D96" s="221"/>
      <c r="E96" s="346"/>
      <c r="F96" s="347"/>
      <c r="G96" s="348"/>
      <c r="H96" s="222"/>
      <c r="I96" s="310">
        <f>IF(B96&lt;&gt;"",0,IF(SUM(H96:H100)&gt;0.416666666666666,0.416666666666666,SUM(H96:H100)))</f>
        <v>0</v>
      </c>
      <c r="J96" s="110"/>
      <c r="K96" s="35"/>
    </row>
    <row r="97" spans="1:11" s="33" customFormat="1" ht="12" customHeight="1" x14ac:dyDescent="0.2">
      <c r="A97" s="355"/>
      <c r="B97" s="333"/>
      <c r="C97" s="223"/>
      <c r="D97" s="221"/>
      <c r="E97" s="304"/>
      <c r="F97" s="305"/>
      <c r="G97" s="306"/>
      <c r="H97" s="222"/>
      <c r="I97" s="310"/>
      <c r="J97" s="110"/>
      <c r="K97" s="35"/>
    </row>
    <row r="98" spans="1:11" s="33" customFormat="1" ht="12" customHeight="1" x14ac:dyDescent="0.2">
      <c r="A98" s="355"/>
      <c r="B98" s="333"/>
      <c r="C98" s="224"/>
      <c r="D98" s="221"/>
      <c r="E98" s="304"/>
      <c r="F98" s="305"/>
      <c r="G98" s="306"/>
      <c r="H98" s="222"/>
      <c r="I98" s="310"/>
      <c r="J98" s="110"/>
      <c r="K98" s="35"/>
    </row>
    <row r="99" spans="1:11" s="33" customFormat="1" ht="12" customHeight="1" x14ac:dyDescent="0.2">
      <c r="A99" s="356"/>
      <c r="B99" s="333"/>
      <c r="C99" s="223"/>
      <c r="D99" s="225"/>
      <c r="E99" s="304"/>
      <c r="F99" s="305"/>
      <c r="G99" s="306"/>
      <c r="H99" s="222"/>
      <c r="I99" s="311"/>
      <c r="J99" s="110"/>
      <c r="K99" s="35"/>
    </row>
    <row r="100" spans="1:11" s="33" customFormat="1" ht="12" customHeight="1" thickBot="1" x14ac:dyDescent="0.25">
      <c r="A100" s="357"/>
      <c r="B100" s="334"/>
      <c r="C100" s="226"/>
      <c r="D100" s="227"/>
      <c r="E100" s="374"/>
      <c r="F100" s="375"/>
      <c r="G100" s="376"/>
      <c r="H100" s="228"/>
      <c r="I100" s="312"/>
      <c r="J100" s="110"/>
      <c r="K100" s="35"/>
    </row>
    <row r="101" spans="1:11" s="33" customFormat="1" ht="12" customHeight="1" thickTop="1" x14ac:dyDescent="0.2">
      <c r="A101" s="355">
        <f>A96+1</f>
        <v>45309</v>
      </c>
      <c r="B101" s="293"/>
      <c r="C101" s="149"/>
      <c r="D101" s="25"/>
      <c r="E101" s="343"/>
      <c r="F101" s="344"/>
      <c r="G101" s="345"/>
      <c r="H101" s="26"/>
      <c r="I101" s="313">
        <f>IF(B101&lt;&gt;"",0,IF(SUM(H101:H105)&gt;0.416666666666666,0.416666666666666,SUM(H101:H105)))</f>
        <v>0</v>
      </c>
      <c r="J101" s="110"/>
      <c r="K101" s="35"/>
    </row>
    <row r="102" spans="1:11" s="33" customFormat="1" ht="12" customHeight="1" x14ac:dyDescent="0.2">
      <c r="A102" s="355"/>
      <c r="B102" s="293"/>
      <c r="C102" s="27"/>
      <c r="D102" s="25"/>
      <c r="E102" s="298"/>
      <c r="F102" s="299"/>
      <c r="G102" s="300"/>
      <c r="H102" s="26"/>
      <c r="I102" s="313"/>
      <c r="J102" s="110"/>
      <c r="K102" s="35"/>
    </row>
    <row r="103" spans="1:11" s="33" customFormat="1" ht="12" customHeight="1" x14ac:dyDescent="0.2">
      <c r="A103" s="355"/>
      <c r="B103" s="293"/>
      <c r="C103" s="147"/>
      <c r="D103" s="25"/>
      <c r="E103" s="298"/>
      <c r="F103" s="299"/>
      <c r="G103" s="300"/>
      <c r="H103" s="26"/>
      <c r="I103" s="313"/>
      <c r="J103" s="110"/>
      <c r="K103" s="35"/>
    </row>
    <row r="104" spans="1:11" s="33" customFormat="1" ht="12" customHeight="1" x14ac:dyDescent="0.2">
      <c r="A104" s="356"/>
      <c r="B104" s="293"/>
      <c r="C104" s="27"/>
      <c r="D104" s="28"/>
      <c r="E104" s="298"/>
      <c r="F104" s="299"/>
      <c r="G104" s="300"/>
      <c r="H104" s="26"/>
      <c r="I104" s="314"/>
      <c r="J104" s="110"/>
      <c r="K104" s="35"/>
    </row>
    <row r="105" spans="1:11" s="33" customFormat="1" ht="12" customHeight="1" thickBot="1" x14ac:dyDescent="0.25">
      <c r="A105" s="357"/>
      <c r="B105" s="294"/>
      <c r="C105" s="148"/>
      <c r="D105" s="30"/>
      <c r="E105" s="301"/>
      <c r="F105" s="302"/>
      <c r="G105" s="303"/>
      <c r="H105" s="31"/>
      <c r="I105" s="315"/>
      <c r="J105" s="110"/>
      <c r="K105" s="35"/>
    </row>
    <row r="106" spans="1:11" s="33" customFormat="1" ht="12" customHeight="1" thickTop="1" x14ac:dyDescent="0.2">
      <c r="A106" s="409">
        <f>A101+1</f>
        <v>45310</v>
      </c>
      <c r="B106" s="372"/>
      <c r="C106" s="149"/>
      <c r="D106" s="178"/>
      <c r="E106" s="295"/>
      <c r="F106" s="296"/>
      <c r="G106" s="297"/>
      <c r="H106" s="179"/>
      <c r="I106" s="313">
        <f>IF(B106&lt;&gt;"",0,IF(SUM(H106:H110)&gt;0.416666666666666,0.416666666666666,SUM(H106:H110)))</f>
        <v>0</v>
      </c>
      <c r="J106" s="110"/>
      <c r="K106" s="35"/>
    </row>
    <row r="107" spans="1:11" s="33" customFormat="1" ht="12" customHeight="1" x14ac:dyDescent="0.2">
      <c r="A107" s="409"/>
      <c r="B107" s="372"/>
      <c r="C107" s="147"/>
      <c r="D107" s="178"/>
      <c r="E107" s="307"/>
      <c r="F107" s="308"/>
      <c r="G107" s="309"/>
      <c r="H107" s="179"/>
      <c r="I107" s="313"/>
      <c r="J107" s="109"/>
      <c r="K107" s="35"/>
    </row>
    <row r="108" spans="1:11" s="33" customFormat="1" ht="12" customHeight="1" x14ac:dyDescent="0.2">
      <c r="A108" s="409"/>
      <c r="B108" s="372"/>
      <c r="C108" s="147"/>
      <c r="D108" s="178"/>
      <c r="E108" s="307"/>
      <c r="F108" s="308"/>
      <c r="G108" s="309"/>
      <c r="H108" s="179"/>
      <c r="I108" s="313"/>
      <c r="J108" s="109"/>
      <c r="K108" s="35"/>
    </row>
    <row r="109" spans="1:11" s="33" customFormat="1" ht="12" customHeight="1" x14ac:dyDescent="0.2">
      <c r="A109" s="410"/>
      <c r="B109" s="372"/>
      <c r="C109" s="147"/>
      <c r="D109" s="180"/>
      <c r="E109" s="307"/>
      <c r="F109" s="308"/>
      <c r="G109" s="309"/>
      <c r="H109" s="179"/>
      <c r="I109" s="314"/>
      <c r="J109" s="109"/>
      <c r="K109" s="35"/>
    </row>
    <row r="110" spans="1:11" s="33" customFormat="1" ht="12" customHeight="1" thickBot="1" x14ac:dyDescent="0.25">
      <c r="A110" s="411"/>
      <c r="B110" s="373"/>
      <c r="C110" s="148"/>
      <c r="D110" s="181"/>
      <c r="E110" s="340"/>
      <c r="F110" s="341"/>
      <c r="G110" s="342"/>
      <c r="H110" s="182"/>
      <c r="I110" s="315"/>
      <c r="J110" s="109"/>
      <c r="K110" s="35"/>
    </row>
    <row r="111" spans="1:11" s="33" customFormat="1" ht="12" customHeight="1" thickTop="1" x14ac:dyDescent="0.2">
      <c r="A111" s="358">
        <f>A106+1</f>
        <v>45311</v>
      </c>
      <c r="B111" s="370"/>
      <c r="C111" s="236"/>
      <c r="D111" s="273"/>
      <c r="E111" s="383"/>
      <c r="F111" s="384"/>
      <c r="G111" s="385"/>
      <c r="H111" s="274"/>
      <c r="I111" s="313">
        <f>IF(B111&lt;&gt;"",0,IF(SUM(H111:H115)&gt;0.416666666666666,0.416666666666666,SUM(H111:H115)))</f>
        <v>0</v>
      </c>
      <c r="J111" s="109"/>
      <c r="K111" s="35"/>
    </row>
    <row r="112" spans="1:11" s="33" customFormat="1" ht="12" customHeight="1" x14ac:dyDescent="0.2">
      <c r="A112" s="358"/>
      <c r="B112" s="370"/>
      <c r="C112" s="238"/>
      <c r="D112" s="273"/>
      <c r="E112" s="321"/>
      <c r="F112" s="322"/>
      <c r="G112" s="323"/>
      <c r="H112" s="274"/>
      <c r="I112" s="313"/>
      <c r="J112" s="109"/>
      <c r="K112" s="35"/>
    </row>
    <row r="113" spans="1:11" s="33" customFormat="1" ht="12" customHeight="1" x14ac:dyDescent="0.2">
      <c r="A113" s="358"/>
      <c r="B113" s="370"/>
      <c r="C113" s="238"/>
      <c r="D113" s="273"/>
      <c r="E113" s="321"/>
      <c r="F113" s="322"/>
      <c r="G113" s="323"/>
      <c r="H113" s="274"/>
      <c r="I113" s="313"/>
      <c r="J113" s="109"/>
      <c r="K113" s="35"/>
    </row>
    <row r="114" spans="1:11" s="33" customFormat="1" ht="12" customHeight="1" x14ac:dyDescent="0.2">
      <c r="A114" s="359"/>
      <c r="B114" s="370"/>
      <c r="C114" s="238"/>
      <c r="D114" s="275"/>
      <c r="E114" s="321"/>
      <c r="F114" s="322"/>
      <c r="G114" s="323"/>
      <c r="H114" s="274"/>
      <c r="I114" s="314"/>
      <c r="J114" s="109"/>
      <c r="K114" s="35"/>
    </row>
    <row r="115" spans="1:11" s="33" customFormat="1" ht="12" customHeight="1" thickBot="1" x14ac:dyDescent="0.25">
      <c r="A115" s="360"/>
      <c r="B115" s="371"/>
      <c r="C115" s="239"/>
      <c r="D115" s="276"/>
      <c r="E115" s="390"/>
      <c r="F115" s="391"/>
      <c r="G115" s="392"/>
      <c r="H115" s="277"/>
      <c r="I115" s="315"/>
      <c r="J115" s="109"/>
      <c r="K115" s="35"/>
    </row>
    <row r="116" spans="1:11" s="33" customFormat="1" ht="12" customHeight="1" thickTop="1" x14ac:dyDescent="0.2">
      <c r="A116" s="439">
        <f>A111+1</f>
        <v>45312</v>
      </c>
      <c r="B116" s="331"/>
      <c r="C116" s="242"/>
      <c r="D116" s="237"/>
      <c r="E116" s="403"/>
      <c r="F116" s="404"/>
      <c r="G116" s="405"/>
      <c r="H116" s="188"/>
      <c r="I116" s="313">
        <f>IF(B116&lt;&gt;"",0,IF(SUM(H116:H120)&gt;0.416666666666666,0.416666666666666,SUM(H116:H120)))</f>
        <v>0</v>
      </c>
      <c r="J116" s="109"/>
      <c r="K116" s="35"/>
    </row>
    <row r="117" spans="1:11" s="33" customFormat="1" ht="12" customHeight="1" x14ac:dyDescent="0.2">
      <c r="A117" s="439"/>
      <c r="B117" s="331"/>
      <c r="C117" s="238"/>
      <c r="D117" s="237"/>
      <c r="E117" s="393"/>
      <c r="F117" s="394"/>
      <c r="G117" s="395"/>
      <c r="H117" s="188"/>
      <c r="I117" s="313"/>
      <c r="J117" s="109"/>
      <c r="K117" s="35"/>
    </row>
    <row r="118" spans="1:11" s="33" customFormat="1" ht="12" customHeight="1" x14ac:dyDescent="0.2">
      <c r="A118" s="439"/>
      <c r="B118" s="331"/>
      <c r="C118" s="190"/>
      <c r="D118" s="237"/>
      <c r="E118" s="393"/>
      <c r="F118" s="394"/>
      <c r="G118" s="395"/>
      <c r="H118" s="188"/>
      <c r="I118" s="313"/>
      <c r="J118" s="109"/>
      <c r="K118" s="35"/>
    </row>
    <row r="119" spans="1:11" s="33" customFormat="1" ht="12" customHeight="1" x14ac:dyDescent="0.2">
      <c r="A119" s="440"/>
      <c r="B119" s="331"/>
      <c r="C119" s="238"/>
      <c r="D119" s="189"/>
      <c r="E119" s="393"/>
      <c r="F119" s="394"/>
      <c r="G119" s="395"/>
      <c r="H119" s="188"/>
      <c r="I119" s="314"/>
      <c r="J119" s="109"/>
      <c r="K119" s="35"/>
    </row>
    <row r="120" spans="1:11" s="33" customFormat="1" ht="12" customHeight="1" thickBot="1" x14ac:dyDescent="0.25">
      <c r="A120" s="441"/>
      <c r="B120" s="332"/>
      <c r="C120" s="243"/>
      <c r="D120" s="240"/>
      <c r="E120" s="406"/>
      <c r="F120" s="407"/>
      <c r="G120" s="408"/>
      <c r="H120" s="241"/>
      <c r="I120" s="315"/>
      <c r="J120" s="109"/>
      <c r="K120" s="35"/>
    </row>
    <row r="121" spans="1:11" s="33" customFormat="1" ht="12" customHeight="1" thickTop="1" x14ac:dyDescent="0.2">
      <c r="A121" s="355">
        <f>A116+1</f>
        <v>45313</v>
      </c>
      <c r="B121" s="293"/>
      <c r="C121" s="149"/>
      <c r="D121" s="25"/>
      <c r="E121" s="343"/>
      <c r="F121" s="344"/>
      <c r="G121" s="345"/>
      <c r="H121" s="26"/>
      <c r="I121" s="313">
        <f>IF(B121&lt;&gt;"",0,IF(SUM(H121:H125)&gt;0.416666666666666,0.416666666666666,SUM(H121:H125)))</f>
        <v>0</v>
      </c>
      <c r="J121" s="109"/>
      <c r="K121" s="35"/>
    </row>
    <row r="122" spans="1:11" s="33" customFormat="1" ht="12" customHeight="1" x14ac:dyDescent="0.2">
      <c r="A122" s="355"/>
      <c r="B122" s="293"/>
      <c r="C122" s="27"/>
      <c r="D122" s="25"/>
      <c r="E122" s="298"/>
      <c r="F122" s="299"/>
      <c r="G122" s="300"/>
      <c r="H122" s="26"/>
      <c r="I122" s="313"/>
      <c r="J122" s="109"/>
      <c r="K122" s="35"/>
    </row>
    <row r="123" spans="1:11" s="33" customFormat="1" ht="12" customHeight="1" x14ac:dyDescent="0.2">
      <c r="A123" s="355"/>
      <c r="B123" s="293"/>
      <c r="C123" s="147"/>
      <c r="D123" s="25"/>
      <c r="E123" s="298"/>
      <c r="F123" s="299"/>
      <c r="G123" s="300"/>
      <c r="H123" s="26"/>
      <c r="I123" s="313"/>
      <c r="J123" s="109"/>
      <c r="K123" s="35"/>
    </row>
    <row r="124" spans="1:11" s="33" customFormat="1" ht="12" customHeight="1" x14ac:dyDescent="0.2">
      <c r="A124" s="356"/>
      <c r="B124" s="293"/>
      <c r="C124" s="27"/>
      <c r="D124" s="28"/>
      <c r="E124" s="298"/>
      <c r="F124" s="299"/>
      <c r="G124" s="300"/>
      <c r="H124" s="26"/>
      <c r="I124" s="314"/>
      <c r="J124" s="109"/>
      <c r="K124" s="35"/>
    </row>
    <row r="125" spans="1:11" s="33" customFormat="1" ht="12" customHeight="1" thickBot="1" x14ac:dyDescent="0.25">
      <c r="A125" s="357"/>
      <c r="B125" s="294"/>
      <c r="C125" s="148"/>
      <c r="D125" s="30"/>
      <c r="E125" s="301"/>
      <c r="F125" s="302"/>
      <c r="G125" s="303"/>
      <c r="H125" s="31"/>
      <c r="I125" s="315"/>
      <c r="J125" s="109"/>
      <c r="K125" s="35"/>
    </row>
    <row r="126" spans="1:11" s="33" customFormat="1" ht="12" customHeight="1" thickTop="1" x14ac:dyDescent="0.2">
      <c r="A126" s="355">
        <f>A121+1</f>
        <v>45314</v>
      </c>
      <c r="B126" s="333"/>
      <c r="C126" s="266"/>
      <c r="D126" s="221"/>
      <c r="E126" s="346"/>
      <c r="F126" s="347"/>
      <c r="G126" s="348"/>
      <c r="H126" s="222"/>
      <c r="I126" s="313">
        <f>IF(B126&lt;&gt;"",0,IF(SUM(H126:H130)&gt;0.416666666666666,0.416666666666666,SUM(H126:H130)))</f>
        <v>0</v>
      </c>
      <c r="J126" s="109"/>
      <c r="K126" s="35"/>
    </row>
    <row r="127" spans="1:11" s="33" customFormat="1" ht="12" customHeight="1" x14ac:dyDescent="0.2">
      <c r="A127" s="355"/>
      <c r="B127" s="333"/>
      <c r="C127" s="223"/>
      <c r="D127" s="221"/>
      <c r="E127" s="456"/>
      <c r="F127" s="457"/>
      <c r="G127" s="458"/>
      <c r="H127" s="222"/>
      <c r="I127" s="313"/>
      <c r="J127" s="109"/>
      <c r="K127" s="35"/>
    </row>
    <row r="128" spans="1:11" s="33" customFormat="1" ht="12" customHeight="1" x14ac:dyDescent="0.2">
      <c r="A128" s="355"/>
      <c r="B128" s="333"/>
      <c r="C128" s="224"/>
      <c r="D128" s="221"/>
      <c r="E128" s="304"/>
      <c r="F128" s="305"/>
      <c r="G128" s="306"/>
      <c r="H128" s="222"/>
      <c r="I128" s="313"/>
      <c r="J128" s="109"/>
      <c r="K128" s="35"/>
    </row>
    <row r="129" spans="1:11" s="33" customFormat="1" ht="12" customHeight="1" x14ac:dyDescent="0.2">
      <c r="A129" s="356"/>
      <c r="B129" s="333"/>
      <c r="C129" s="223"/>
      <c r="D129" s="225"/>
      <c r="E129" s="304"/>
      <c r="F129" s="305"/>
      <c r="G129" s="306"/>
      <c r="H129" s="222"/>
      <c r="I129" s="314"/>
      <c r="J129" s="109"/>
      <c r="K129" s="35"/>
    </row>
    <row r="130" spans="1:11" s="33" customFormat="1" ht="12" customHeight="1" thickBot="1" x14ac:dyDescent="0.25">
      <c r="A130" s="357"/>
      <c r="B130" s="334"/>
      <c r="C130" s="226"/>
      <c r="D130" s="227"/>
      <c r="E130" s="374"/>
      <c r="F130" s="375"/>
      <c r="G130" s="376"/>
      <c r="H130" s="228"/>
      <c r="I130" s="315"/>
      <c r="J130" s="109"/>
      <c r="K130" s="35"/>
    </row>
    <row r="131" spans="1:11" s="33" customFormat="1" ht="12" customHeight="1" thickTop="1" x14ac:dyDescent="0.2">
      <c r="A131" s="355">
        <f>A126+1</f>
        <v>45315</v>
      </c>
      <c r="B131" s="333"/>
      <c r="C131" s="229"/>
      <c r="D131" s="221"/>
      <c r="E131" s="346"/>
      <c r="F131" s="347"/>
      <c r="G131" s="348"/>
      <c r="H131" s="222"/>
      <c r="I131" s="310">
        <f>IF(B131&lt;&gt;"",0,IF(SUM(H131:H135)&gt;0.416666666666666,0.416666666666666,SUM(H131:H135)))</f>
        <v>0</v>
      </c>
      <c r="J131" s="109"/>
      <c r="K131" s="35"/>
    </row>
    <row r="132" spans="1:11" s="33" customFormat="1" ht="12" customHeight="1" x14ac:dyDescent="0.2">
      <c r="A132" s="355"/>
      <c r="B132" s="333"/>
      <c r="C132" s="224"/>
      <c r="D132" s="221"/>
      <c r="E132" s="304"/>
      <c r="F132" s="305"/>
      <c r="G132" s="306"/>
      <c r="H132" s="222"/>
      <c r="I132" s="310"/>
      <c r="J132" s="109"/>
      <c r="K132" s="35"/>
    </row>
    <row r="133" spans="1:11" s="33" customFormat="1" ht="12" customHeight="1" x14ac:dyDescent="0.2">
      <c r="A133" s="355"/>
      <c r="B133" s="333"/>
      <c r="C133" s="223"/>
      <c r="D133" s="221"/>
      <c r="E133" s="304"/>
      <c r="F133" s="305"/>
      <c r="G133" s="306"/>
      <c r="H133" s="222"/>
      <c r="I133" s="310"/>
      <c r="J133" s="109"/>
      <c r="K133" s="35"/>
    </row>
    <row r="134" spans="1:11" s="33" customFormat="1" ht="12" customHeight="1" x14ac:dyDescent="0.2">
      <c r="A134" s="356"/>
      <c r="B134" s="333"/>
      <c r="C134" s="224"/>
      <c r="D134" s="225"/>
      <c r="E134" s="304"/>
      <c r="F134" s="305"/>
      <c r="G134" s="306"/>
      <c r="H134" s="222"/>
      <c r="I134" s="311"/>
      <c r="J134" s="109"/>
      <c r="K134" s="35"/>
    </row>
    <row r="135" spans="1:11" s="33" customFormat="1" ht="12" customHeight="1" thickBot="1" x14ac:dyDescent="0.25">
      <c r="A135" s="357"/>
      <c r="B135" s="334"/>
      <c r="C135" s="230"/>
      <c r="D135" s="227"/>
      <c r="E135" s="374"/>
      <c r="F135" s="375"/>
      <c r="G135" s="376"/>
      <c r="H135" s="228"/>
      <c r="I135" s="312"/>
      <c r="J135" s="109"/>
      <c r="K135" s="35"/>
    </row>
    <row r="136" spans="1:11" s="33" customFormat="1" ht="12" customHeight="1" thickTop="1" x14ac:dyDescent="0.2">
      <c r="A136" s="355">
        <f>A131+1</f>
        <v>45316</v>
      </c>
      <c r="B136" s="293"/>
      <c r="C136" s="24"/>
      <c r="D136" s="25"/>
      <c r="E136" s="343"/>
      <c r="F136" s="344"/>
      <c r="G136" s="345"/>
      <c r="H136" s="26"/>
      <c r="I136" s="313">
        <f>IF(B136&lt;&gt;"",0,IF(SUM(H136:H140)&gt;0.416666666666666,0.416666666666666,SUM(H136:H140)))</f>
        <v>0</v>
      </c>
      <c r="J136" s="109"/>
      <c r="K136" s="35"/>
    </row>
    <row r="137" spans="1:11" s="33" customFormat="1" ht="12" customHeight="1" x14ac:dyDescent="0.2">
      <c r="A137" s="355"/>
      <c r="B137" s="293"/>
      <c r="C137" s="147"/>
      <c r="D137" s="25"/>
      <c r="E137" s="298"/>
      <c r="F137" s="299"/>
      <c r="G137" s="300"/>
      <c r="H137" s="26"/>
      <c r="I137" s="313"/>
      <c r="J137" s="109"/>
      <c r="K137" s="35"/>
    </row>
    <row r="138" spans="1:11" s="33" customFormat="1" ht="12" customHeight="1" x14ac:dyDescent="0.2">
      <c r="A138" s="355"/>
      <c r="B138" s="293"/>
      <c r="C138" s="27"/>
      <c r="D138" s="25"/>
      <c r="E138" s="298"/>
      <c r="F138" s="299"/>
      <c r="G138" s="300"/>
      <c r="H138" s="26"/>
      <c r="I138" s="313"/>
      <c r="J138" s="109"/>
      <c r="K138" s="35"/>
    </row>
    <row r="139" spans="1:11" s="33" customFormat="1" ht="12" customHeight="1" x14ac:dyDescent="0.2">
      <c r="A139" s="356"/>
      <c r="B139" s="293"/>
      <c r="C139" s="147"/>
      <c r="D139" s="28"/>
      <c r="E139" s="298"/>
      <c r="F139" s="299"/>
      <c r="G139" s="300"/>
      <c r="H139" s="26"/>
      <c r="I139" s="314"/>
      <c r="J139" s="109"/>
      <c r="K139" s="35"/>
    </row>
    <row r="140" spans="1:11" s="33" customFormat="1" ht="12" customHeight="1" thickBot="1" x14ac:dyDescent="0.25">
      <c r="A140" s="357"/>
      <c r="B140" s="294"/>
      <c r="C140" s="29"/>
      <c r="D140" s="30"/>
      <c r="E140" s="301"/>
      <c r="F140" s="302"/>
      <c r="G140" s="303"/>
      <c r="H140" s="31"/>
      <c r="I140" s="315"/>
      <c r="J140" s="109"/>
      <c r="K140" s="35"/>
    </row>
    <row r="141" spans="1:11" s="33" customFormat="1" ht="12" customHeight="1" thickTop="1" x14ac:dyDescent="0.2">
      <c r="A141" s="409">
        <f>A136+1</f>
        <v>45317</v>
      </c>
      <c r="B141" s="372"/>
      <c r="C141" s="149"/>
      <c r="D141" s="178"/>
      <c r="E141" s="295"/>
      <c r="F141" s="296"/>
      <c r="G141" s="297"/>
      <c r="H141" s="179"/>
      <c r="I141" s="313">
        <f>IF(B141&lt;&gt;"",0,IF(SUM(H141:H145)&gt;0.416666666666666,0.416666666666666,SUM(H141:H145)))</f>
        <v>0</v>
      </c>
      <c r="J141" s="109"/>
      <c r="K141" s="35"/>
    </row>
    <row r="142" spans="1:11" s="33" customFormat="1" ht="12" customHeight="1" x14ac:dyDescent="0.2">
      <c r="A142" s="409"/>
      <c r="B142" s="372"/>
      <c r="C142" s="147"/>
      <c r="D142" s="178"/>
      <c r="E142" s="307"/>
      <c r="F142" s="308"/>
      <c r="G142" s="309"/>
      <c r="H142" s="179"/>
      <c r="I142" s="313"/>
      <c r="J142" s="109"/>
      <c r="K142" s="35"/>
    </row>
    <row r="143" spans="1:11" s="33" customFormat="1" ht="12" customHeight="1" x14ac:dyDescent="0.2">
      <c r="A143" s="409"/>
      <c r="B143" s="372"/>
      <c r="C143" s="147"/>
      <c r="D143" s="178"/>
      <c r="E143" s="307"/>
      <c r="F143" s="308"/>
      <c r="G143" s="309"/>
      <c r="H143" s="179"/>
      <c r="I143" s="313"/>
      <c r="J143" s="109"/>
      <c r="K143" s="35"/>
    </row>
    <row r="144" spans="1:11" s="33" customFormat="1" ht="12" customHeight="1" x14ac:dyDescent="0.2">
      <c r="A144" s="410"/>
      <c r="B144" s="372"/>
      <c r="C144" s="147"/>
      <c r="D144" s="180"/>
      <c r="E144" s="307"/>
      <c r="F144" s="308"/>
      <c r="G144" s="309"/>
      <c r="H144" s="179"/>
      <c r="I144" s="314"/>
      <c r="J144" s="109"/>
      <c r="K144" s="35"/>
    </row>
    <row r="145" spans="1:11" s="33" customFormat="1" ht="12" customHeight="1" thickBot="1" x14ac:dyDescent="0.25">
      <c r="A145" s="411"/>
      <c r="B145" s="373"/>
      <c r="C145" s="148"/>
      <c r="D145" s="181"/>
      <c r="E145" s="340"/>
      <c r="F145" s="341"/>
      <c r="G145" s="342"/>
      <c r="H145" s="182"/>
      <c r="I145" s="315"/>
      <c r="J145" s="109"/>
      <c r="K145" s="35"/>
    </row>
    <row r="146" spans="1:11" s="33" customFormat="1" ht="12" customHeight="1" thickTop="1" x14ac:dyDescent="0.2">
      <c r="A146" s="358">
        <f>A141+1</f>
        <v>45318</v>
      </c>
      <c r="B146" s="370"/>
      <c r="C146" s="236"/>
      <c r="D146" s="273"/>
      <c r="E146" s="383"/>
      <c r="F146" s="384"/>
      <c r="G146" s="385"/>
      <c r="H146" s="274"/>
      <c r="I146" s="313">
        <f>IF(B146&lt;&gt;"",0,IF(SUM(H146:H150)&gt;0.416666666666666,0.416666666666666,SUM(H146:H150)))</f>
        <v>0</v>
      </c>
      <c r="J146" s="109"/>
      <c r="K146" s="35"/>
    </row>
    <row r="147" spans="1:11" s="33" customFormat="1" ht="12" customHeight="1" x14ac:dyDescent="0.2">
      <c r="A147" s="358"/>
      <c r="B147" s="370"/>
      <c r="C147" s="238"/>
      <c r="D147" s="273"/>
      <c r="E147" s="321"/>
      <c r="F147" s="322"/>
      <c r="G147" s="323"/>
      <c r="H147" s="274"/>
      <c r="I147" s="313"/>
      <c r="J147" s="109"/>
      <c r="K147" s="35"/>
    </row>
    <row r="148" spans="1:11" s="33" customFormat="1" ht="12" customHeight="1" x14ac:dyDescent="0.2">
      <c r="A148" s="358"/>
      <c r="B148" s="370"/>
      <c r="C148" s="238"/>
      <c r="D148" s="273"/>
      <c r="E148" s="321"/>
      <c r="F148" s="322"/>
      <c r="G148" s="323"/>
      <c r="H148" s="274"/>
      <c r="I148" s="313"/>
      <c r="J148" s="109"/>
      <c r="K148" s="35"/>
    </row>
    <row r="149" spans="1:11" s="33" customFormat="1" ht="12" customHeight="1" x14ac:dyDescent="0.2">
      <c r="A149" s="359"/>
      <c r="B149" s="370"/>
      <c r="C149" s="238"/>
      <c r="D149" s="275"/>
      <c r="E149" s="321"/>
      <c r="F149" s="322"/>
      <c r="G149" s="323"/>
      <c r="H149" s="274"/>
      <c r="I149" s="314"/>
      <c r="J149" s="109"/>
      <c r="K149" s="35"/>
    </row>
    <row r="150" spans="1:11" s="33" customFormat="1" ht="12" customHeight="1" thickBot="1" x14ac:dyDescent="0.25">
      <c r="A150" s="360"/>
      <c r="B150" s="371"/>
      <c r="C150" s="239"/>
      <c r="D150" s="276"/>
      <c r="E150" s="390"/>
      <c r="F150" s="391"/>
      <c r="G150" s="392"/>
      <c r="H150" s="277"/>
      <c r="I150" s="315"/>
      <c r="J150" s="109"/>
      <c r="K150" s="35"/>
    </row>
    <row r="151" spans="1:11" s="33" customFormat="1" ht="12" customHeight="1" thickTop="1" x14ac:dyDescent="0.2">
      <c r="A151" s="439">
        <f>A146+1</f>
        <v>45319</v>
      </c>
      <c r="B151" s="331"/>
      <c r="C151" s="236"/>
      <c r="D151" s="237"/>
      <c r="E151" s="452"/>
      <c r="F151" s="453"/>
      <c r="G151" s="454"/>
      <c r="H151" s="188"/>
      <c r="I151" s="313">
        <f>IF(B151&lt;&gt;"",0,IF(SUM(H151:H155)&gt;0.416666666666666,0.416666666666666,SUM(H151:H155)))</f>
        <v>0</v>
      </c>
      <c r="J151" s="109"/>
      <c r="K151" s="35"/>
    </row>
    <row r="152" spans="1:11" s="33" customFormat="1" ht="12" customHeight="1" x14ac:dyDescent="0.2">
      <c r="A152" s="439"/>
      <c r="B152" s="331"/>
      <c r="C152" s="190"/>
      <c r="D152" s="237"/>
      <c r="E152" s="386"/>
      <c r="F152" s="386"/>
      <c r="G152" s="386"/>
      <c r="H152" s="188"/>
      <c r="I152" s="313"/>
      <c r="J152" s="109"/>
      <c r="K152" s="35"/>
    </row>
    <row r="153" spans="1:11" s="33" customFormat="1" ht="12" customHeight="1" x14ac:dyDescent="0.2">
      <c r="A153" s="439"/>
      <c r="B153" s="331"/>
      <c r="C153" s="238"/>
      <c r="D153" s="237"/>
      <c r="E153" s="387"/>
      <c r="F153" s="388"/>
      <c r="G153" s="389"/>
      <c r="H153" s="188"/>
      <c r="I153" s="313"/>
      <c r="J153" s="109"/>
      <c r="K153" s="35"/>
    </row>
    <row r="154" spans="1:11" s="33" customFormat="1" ht="12" customHeight="1" x14ac:dyDescent="0.2">
      <c r="A154" s="440"/>
      <c r="B154" s="331"/>
      <c r="C154" s="190"/>
      <c r="D154" s="189"/>
      <c r="E154" s="393"/>
      <c r="F154" s="394"/>
      <c r="G154" s="395"/>
      <c r="H154" s="188"/>
      <c r="I154" s="314"/>
      <c r="J154" s="109"/>
      <c r="K154" s="35"/>
    </row>
    <row r="155" spans="1:11" s="33" customFormat="1" ht="12" customHeight="1" thickBot="1" x14ac:dyDescent="0.25">
      <c r="A155" s="441"/>
      <c r="B155" s="332"/>
      <c r="C155" s="239"/>
      <c r="D155" s="240"/>
      <c r="E155" s="406"/>
      <c r="F155" s="407"/>
      <c r="G155" s="408"/>
      <c r="H155" s="241"/>
      <c r="I155" s="315"/>
      <c r="J155" s="109"/>
      <c r="K155" s="35"/>
    </row>
    <row r="156" spans="1:11" s="33" customFormat="1" ht="12" customHeight="1" thickTop="1" x14ac:dyDescent="0.2">
      <c r="A156" s="355">
        <f>A151+1</f>
        <v>45320</v>
      </c>
      <c r="B156" s="293"/>
      <c r="C156" s="24"/>
      <c r="D156" s="25"/>
      <c r="E156" s="343"/>
      <c r="F156" s="344"/>
      <c r="G156" s="345"/>
      <c r="H156" s="26"/>
      <c r="I156" s="313">
        <f>IF(B156&lt;&gt;"",0,IF(SUM(H156:H160)&gt;0.416666666666666,0.416666666666666,SUM(H156:H160)))</f>
        <v>0</v>
      </c>
      <c r="J156" s="109"/>
      <c r="K156" s="35"/>
    </row>
    <row r="157" spans="1:11" s="33" customFormat="1" ht="12" customHeight="1" x14ac:dyDescent="0.2">
      <c r="A157" s="355"/>
      <c r="B157" s="293"/>
      <c r="C157" s="147"/>
      <c r="D157" s="25"/>
      <c r="E157" s="298"/>
      <c r="F157" s="299"/>
      <c r="G157" s="300"/>
      <c r="H157" s="26"/>
      <c r="I157" s="313"/>
      <c r="J157" s="109"/>
      <c r="K157" s="35"/>
    </row>
    <row r="158" spans="1:11" s="33" customFormat="1" ht="12" customHeight="1" x14ac:dyDescent="0.2">
      <c r="A158" s="355"/>
      <c r="B158" s="293"/>
      <c r="C158" s="27"/>
      <c r="D158" s="25"/>
      <c r="E158" s="298"/>
      <c r="F158" s="299"/>
      <c r="G158" s="300"/>
      <c r="H158" s="26"/>
      <c r="I158" s="313"/>
      <c r="J158" s="109"/>
      <c r="K158" s="35"/>
    </row>
    <row r="159" spans="1:11" s="33" customFormat="1" ht="12" customHeight="1" x14ac:dyDescent="0.2">
      <c r="A159" s="356"/>
      <c r="B159" s="293"/>
      <c r="C159" s="147"/>
      <c r="D159" s="28"/>
      <c r="E159" s="298"/>
      <c r="F159" s="299"/>
      <c r="G159" s="300"/>
      <c r="H159" s="26"/>
      <c r="I159" s="314"/>
      <c r="J159" s="109"/>
      <c r="K159" s="35"/>
    </row>
    <row r="160" spans="1:11" s="33" customFormat="1" ht="12" customHeight="1" thickBot="1" x14ac:dyDescent="0.25">
      <c r="A160" s="357"/>
      <c r="B160" s="294"/>
      <c r="C160" s="29"/>
      <c r="D160" s="30"/>
      <c r="E160" s="301"/>
      <c r="F160" s="302"/>
      <c r="G160" s="303"/>
      <c r="H160" s="31"/>
      <c r="I160" s="315"/>
      <c r="J160" s="109"/>
      <c r="K160" s="35"/>
    </row>
    <row r="161" spans="1:11" s="33" customFormat="1" ht="12" customHeight="1" thickTop="1" x14ac:dyDescent="0.2">
      <c r="A161" s="355">
        <f>A156+1</f>
        <v>45321</v>
      </c>
      <c r="B161" s="333"/>
      <c r="C161" s="229"/>
      <c r="D161" s="221"/>
      <c r="E161" s="346"/>
      <c r="F161" s="347"/>
      <c r="G161" s="348"/>
      <c r="H161" s="222"/>
      <c r="I161" s="313">
        <f>IF(B161&lt;&gt;"",0,IF(SUM(H161:H165)&gt;0.416666666666666,0.416666666666666,SUM(H161:H165)))</f>
        <v>0</v>
      </c>
      <c r="J161" s="109"/>
      <c r="K161" s="35"/>
    </row>
    <row r="162" spans="1:11" s="33" customFormat="1" ht="12" customHeight="1" x14ac:dyDescent="0.2">
      <c r="A162" s="355"/>
      <c r="B162" s="333"/>
      <c r="C162" s="224"/>
      <c r="D162" s="221"/>
      <c r="E162" s="304"/>
      <c r="F162" s="305"/>
      <c r="G162" s="306"/>
      <c r="H162" s="222"/>
      <c r="I162" s="313"/>
      <c r="J162" s="109"/>
      <c r="K162" s="35"/>
    </row>
    <row r="163" spans="1:11" s="33" customFormat="1" ht="12" customHeight="1" x14ac:dyDescent="0.2">
      <c r="A163" s="355"/>
      <c r="B163" s="333"/>
      <c r="C163" s="223"/>
      <c r="D163" s="221"/>
      <c r="E163" s="304"/>
      <c r="F163" s="305"/>
      <c r="G163" s="306"/>
      <c r="H163" s="222"/>
      <c r="I163" s="313"/>
      <c r="J163" s="109"/>
      <c r="K163" s="35"/>
    </row>
    <row r="164" spans="1:11" s="33" customFormat="1" ht="12" customHeight="1" x14ac:dyDescent="0.2">
      <c r="A164" s="356"/>
      <c r="B164" s="333"/>
      <c r="C164" s="224"/>
      <c r="D164" s="225"/>
      <c r="E164" s="304"/>
      <c r="F164" s="305"/>
      <c r="G164" s="306"/>
      <c r="H164" s="222"/>
      <c r="I164" s="314"/>
      <c r="J164" s="109"/>
      <c r="K164" s="35"/>
    </row>
    <row r="165" spans="1:11" s="33" customFormat="1" ht="12" customHeight="1" thickBot="1" x14ac:dyDescent="0.25">
      <c r="A165" s="357"/>
      <c r="B165" s="334"/>
      <c r="C165" s="230"/>
      <c r="D165" s="227"/>
      <c r="E165" s="374"/>
      <c r="F165" s="375"/>
      <c r="G165" s="376"/>
      <c r="H165" s="228"/>
      <c r="I165" s="315"/>
      <c r="J165" s="109"/>
      <c r="K165" s="35"/>
    </row>
    <row r="166" spans="1:11" s="33" customFormat="1" ht="12" customHeight="1" thickTop="1" x14ac:dyDescent="0.2">
      <c r="A166" s="377">
        <f>A161+1</f>
        <v>45322</v>
      </c>
      <c r="B166" s="368"/>
      <c r="C166" s="266"/>
      <c r="D166" s="231"/>
      <c r="E166" s="351"/>
      <c r="F166" s="352"/>
      <c r="G166" s="353"/>
      <c r="H166" s="232"/>
      <c r="I166" s="349">
        <f>IF(B166&lt;&gt;"",0,IF(SUM(H166:H170)&gt;0.416666666666666,0.416666666666666,SUM(H166:H170)))</f>
        <v>0</v>
      </c>
      <c r="J166" s="109"/>
      <c r="K166" s="35"/>
    </row>
    <row r="167" spans="1:11" s="33" customFormat="1" ht="12" customHeight="1" x14ac:dyDescent="0.2">
      <c r="A167" s="355"/>
      <c r="B167" s="333"/>
      <c r="C167" s="223"/>
      <c r="D167" s="221"/>
      <c r="E167" s="304"/>
      <c r="F167" s="305"/>
      <c r="G167" s="306"/>
      <c r="H167" s="222"/>
      <c r="I167" s="313"/>
      <c r="J167" s="109"/>
      <c r="K167" s="35"/>
    </row>
    <row r="168" spans="1:11" s="33" customFormat="1" ht="12" customHeight="1" x14ac:dyDescent="0.2">
      <c r="A168" s="355"/>
      <c r="B168" s="333"/>
      <c r="C168" s="224"/>
      <c r="D168" s="221"/>
      <c r="E168" s="304"/>
      <c r="F168" s="305"/>
      <c r="G168" s="306"/>
      <c r="H168" s="222"/>
      <c r="I168" s="313"/>
      <c r="J168" s="109"/>
      <c r="K168" s="35"/>
    </row>
    <row r="169" spans="1:11" s="33" customFormat="1" ht="12" customHeight="1" x14ac:dyDescent="0.2">
      <c r="A169" s="356"/>
      <c r="B169" s="333"/>
      <c r="C169" s="223"/>
      <c r="D169" s="225"/>
      <c r="E169" s="304"/>
      <c r="F169" s="305"/>
      <c r="G169" s="306"/>
      <c r="H169" s="222"/>
      <c r="I169" s="314"/>
      <c r="J169" s="109"/>
      <c r="K169" s="35"/>
    </row>
    <row r="170" spans="1:11" s="33" customFormat="1" ht="12" customHeight="1" thickBot="1" x14ac:dyDescent="0.25">
      <c r="A170" s="378"/>
      <c r="B170" s="369"/>
      <c r="C170" s="233"/>
      <c r="D170" s="234"/>
      <c r="E170" s="379"/>
      <c r="F170" s="380"/>
      <c r="G170" s="381"/>
      <c r="H170" s="235"/>
      <c r="I170" s="350"/>
      <c r="J170" s="109"/>
      <c r="K170" s="35"/>
    </row>
    <row r="171" spans="1:11" s="33" customFormat="1" ht="12.75" customHeight="1" thickBot="1" x14ac:dyDescent="0.25">
      <c r="A171" s="400" t="s">
        <v>37</v>
      </c>
      <c r="B171" s="401"/>
      <c r="C171" s="402"/>
      <c r="D171" s="38"/>
      <c r="E171" s="138">
        <f>K9*H8</f>
        <v>0</v>
      </c>
      <c r="F171" s="382" t="s">
        <v>38</v>
      </c>
      <c r="G171" s="364"/>
      <c r="H171" s="40">
        <f>SUM(H16:H170)</f>
        <v>0</v>
      </c>
      <c r="I171" s="41">
        <f>SUM(I16:I170)</f>
        <v>0</v>
      </c>
      <c r="J171" s="109"/>
      <c r="K171" s="35"/>
    </row>
    <row r="172" spans="1:11" s="33" customFormat="1" ht="12.75" customHeight="1" x14ac:dyDescent="0.2">
      <c r="A172" s="654" t="str">
        <f>"Project-related planned work time "&amp;$E$3</f>
        <v xml:space="preserve">Project-related planned work time </v>
      </c>
      <c r="B172" s="655"/>
      <c r="C172" s="656"/>
      <c r="D172" s="42"/>
      <c r="E172" s="139">
        <f>K9*H9</f>
        <v>0</v>
      </c>
      <c r="F172" s="396"/>
      <c r="G172" s="397"/>
      <c r="H172" s="397"/>
      <c r="I172" s="139"/>
      <c r="J172" s="109"/>
      <c r="K172" s="35"/>
    </row>
    <row r="173" spans="1:11" s="33" customFormat="1" ht="13.5" thickBot="1" x14ac:dyDescent="0.25">
      <c r="A173" s="657" t="str">
        <f>"Project-related hours "&amp;$E$3</f>
        <v xml:space="preserve">Project-related hours </v>
      </c>
      <c r="B173" s="658"/>
      <c r="C173" s="659"/>
      <c r="D173" s="44"/>
      <c r="E173" s="45">
        <f>SUMIF(C16:C170,E3,H16:H170)</f>
        <v>0</v>
      </c>
      <c r="F173" s="338"/>
      <c r="G173" s="339"/>
      <c r="H173" s="339"/>
      <c r="I173" s="140"/>
      <c r="J173" s="109"/>
      <c r="K173" s="35"/>
    </row>
    <row r="174" spans="1:11" s="33" customFormat="1" ht="13.5" thickBot="1" x14ac:dyDescent="0.25">
      <c r="A174" s="363" t="s">
        <v>39</v>
      </c>
      <c r="B174" s="364"/>
      <c r="C174" s="364"/>
      <c r="D174" s="46"/>
      <c r="E174" s="47" t="str">
        <f>IF(E173=0,"",ROUND(E173/E171,4))</f>
        <v/>
      </c>
      <c r="F174" s="361"/>
      <c r="G174" s="362"/>
      <c r="H174" s="362"/>
      <c r="I174" s="141"/>
      <c r="J174" s="111"/>
      <c r="K174" s="35"/>
    </row>
    <row r="175" spans="1:11" ht="11.25" customHeight="1" x14ac:dyDescent="0.2">
      <c r="A175" s="455" t="str">
        <f>IF(ROUND(H171,5)=ROUND(I171,5),"","Die erbrachte Arbeitszeit stimmt nicht mit der abrechenbaren Arbeitszeit überein")</f>
        <v/>
      </c>
      <c r="B175" s="455"/>
      <c r="C175" s="455"/>
      <c r="D175" s="455"/>
      <c r="E175" s="455"/>
      <c r="F175" s="455"/>
      <c r="G175" s="455"/>
      <c r="H175" s="455"/>
      <c r="I175" s="455"/>
      <c r="J175" s="112"/>
    </row>
    <row r="176" spans="1:11" ht="12.75" customHeight="1" x14ac:dyDescent="0.2">
      <c r="A176" s="354" t="s">
        <v>40</v>
      </c>
      <c r="B176" s="354"/>
      <c r="C176" s="354"/>
      <c r="D176" s="354"/>
      <c r="E176" s="354"/>
      <c r="F176" s="354"/>
      <c r="G176" s="354"/>
      <c r="H176" s="113"/>
      <c r="I176" s="113"/>
      <c r="J176" s="106"/>
    </row>
    <row r="177" spans="1:11" ht="45" customHeight="1" x14ac:dyDescent="0.2">
      <c r="A177" s="354" t="s">
        <v>41</v>
      </c>
      <c r="B177" s="354"/>
      <c r="C177" s="354"/>
      <c r="D177" s="354"/>
      <c r="E177" s="354"/>
      <c r="F177" s="354"/>
      <c r="G177" s="354"/>
      <c r="H177" s="354"/>
      <c r="I177" s="354"/>
      <c r="J177" s="106"/>
    </row>
    <row r="178" spans="1:11" ht="9.75" customHeight="1" x14ac:dyDescent="0.2">
      <c r="A178" s="365"/>
      <c r="B178" s="365"/>
      <c r="C178" s="365"/>
      <c r="D178" s="16"/>
      <c r="E178" s="365"/>
      <c r="F178" s="365"/>
      <c r="G178" s="365"/>
      <c r="H178" s="365"/>
      <c r="I178" s="365"/>
      <c r="J178" s="82"/>
    </row>
    <row r="179" spans="1:11" ht="42" customHeight="1" x14ac:dyDescent="0.2">
      <c r="A179" s="335" t="s">
        <v>42</v>
      </c>
      <c r="B179" s="336"/>
      <c r="C179" s="337"/>
      <c r="D179" s="69"/>
      <c r="E179" s="335" t="s">
        <v>43</v>
      </c>
      <c r="F179" s="337"/>
      <c r="G179" s="335"/>
      <c r="H179" s="336"/>
      <c r="I179" s="337"/>
      <c r="J179" s="5"/>
      <c r="K179" s="5"/>
    </row>
    <row r="181" spans="1:11" x14ac:dyDescent="0.2">
      <c r="J181" s="97"/>
    </row>
    <row r="182" spans="1:11" x14ac:dyDescent="0.2">
      <c r="J182" s="97"/>
    </row>
  </sheetData>
  <mergeCells count="278">
    <mergeCell ref="A86:A90"/>
    <mergeCell ref="A91:A95"/>
    <mergeCell ref="E36:G36"/>
    <mergeCell ref="E41:G41"/>
    <mergeCell ref="E81:G81"/>
    <mergeCell ref="E84:G84"/>
    <mergeCell ref="E85:G85"/>
    <mergeCell ref="E45:G45"/>
    <mergeCell ref="E46:G46"/>
    <mergeCell ref="E49:G49"/>
    <mergeCell ref="E50:G50"/>
    <mergeCell ref="E76:G76"/>
    <mergeCell ref="E79:G79"/>
    <mergeCell ref="E80:G80"/>
    <mergeCell ref="E65:G65"/>
    <mergeCell ref="E74:G74"/>
    <mergeCell ref="A66:A70"/>
    <mergeCell ref="A71:A75"/>
    <mergeCell ref="A51:A55"/>
    <mergeCell ref="A56:A60"/>
    <mergeCell ref="A61:A65"/>
    <mergeCell ref="E51:G51"/>
    <mergeCell ref="A46:A50"/>
    <mergeCell ref="B76:B80"/>
    <mergeCell ref="A175:I175"/>
    <mergeCell ref="A111:A115"/>
    <mergeCell ref="A116:A120"/>
    <mergeCell ref="E169:G169"/>
    <mergeCell ref="E156:G156"/>
    <mergeCell ref="I116:I120"/>
    <mergeCell ref="I111:I115"/>
    <mergeCell ref="E159:G159"/>
    <mergeCell ref="E126:G126"/>
    <mergeCell ref="I136:I140"/>
    <mergeCell ref="I131:I135"/>
    <mergeCell ref="I126:I130"/>
    <mergeCell ref="I121:I125"/>
    <mergeCell ref="I151:I155"/>
    <mergeCell ref="I146:I150"/>
    <mergeCell ref="I141:I145"/>
    <mergeCell ref="A126:A130"/>
    <mergeCell ref="A131:A135"/>
    <mergeCell ref="A151:A155"/>
    <mergeCell ref="A136:A140"/>
    <mergeCell ref="A141:A145"/>
    <mergeCell ref="E123:G123"/>
    <mergeCell ref="E127:G127"/>
    <mergeCell ref="E128:G128"/>
    <mergeCell ref="I161:I165"/>
    <mergeCell ref="I156:I160"/>
    <mergeCell ref="E164:G164"/>
    <mergeCell ref="E160:G160"/>
    <mergeCell ref="E161:G161"/>
    <mergeCell ref="E165:G165"/>
    <mergeCell ref="E89:G89"/>
    <mergeCell ref="E90:G90"/>
    <mergeCell ref="E39:G39"/>
    <mergeCell ref="E121:G121"/>
    <mergeCell ref="E140:G140"/>
    <mergeCell ref="E141:G141"/>
    <mergeCell ref="E144:G144"/>
    <mergeCell ref="E145:G145"/>
    <mergeCell ref="E136:G136"/>
    <mergeCell ref="E110:G110"/>
    <mergeCell ref="E149:G149"/>
    <mergeCell ref="E150:G150"/>
    <mergeCell ref="E151:G151"/>
    <mergeCell ref="E154:G154"/>
    <mergeCell ref="E155:G155"/>
    <mergeCell ref="I41:I45"/>
    <mergeCell ref="I96:I100"/>
    <mergeCell ref="I91:I95"/>
    <mergeCell ref="A81:A85"/>
    <mergeCell ref="A1:I1"/>
    <mergeCell ref="A13:I13"/>
    <mergeCell ref="E66:G66"/>
    <mergeCell ref="E55:G55"/>
    <mergeCell ref="A41:A45"/>
    <mergeCell ref="A16:A20"/>
    <mergeCell ref="A21:A25"/>
    <mergeCell ref="A26:A30"/>
    <mergeCell ref="A31:A35"/>
    <mergeCell ref="A36:A40"/>
    <mergeCell ref="E40:G40"/>
    <mergeCell ref="E54:G54"/>
    <mergeCell ref="I36:I40"/>
    <mergeCell ref="I31:I35"/>
    <mergeCell ref="B31:B35"/>
    <mergeCell ref="I66:I70"/>
    <mergeCell ref="I61:I65"/>
    <mergeCell ref="I56:I60"/>
    <mergeCell ref="B46:B50"/>
    <mergeCell ref="B41:B45"/>
    <mergeCell ref="B36:B40"/>
    <mergeCell ref="E30:G30"/>
    <mergeCell ref="E2:F2"/>
    <mergeCell ref="E133:G133"/>
    <mergeCell ref="E137:G137"/>
    <mergeCell ref="E138:G138"/>
    <mergeCell ref="A96:A100"/>
    <mergeCell ref="A101:A105"/>
    <mergeCell ref="A106:A110"/>
    <mergeCell ref="G2:I2"/>
    <mergeCell ref="I26:I30"/>
    <mergeCell ref="I16:I20"/>
    <mergeCell ref="E24:G24"/>
    <mergeCell ref="B26:B30"/>
    <mergeCell ref="B21:B25"/>
    <mergeCell ref="A2:B2"/>
    <mergeCell ref="G3:I3"/>
    <mergeCell ref="A3:B3"/>
    <mergeCell ref="E20:G20"/>
    <mergeCell ref="E17:G17"/>
    <mergeCell ref="E21:G21"/>
    <mergeCell ref="A9:G9"/>
    <mergeCell ref="A8:G8"/>
    <mergeCell ref="E15:G15"/>
    <mergeCell ref="E16:G16"/>
    <mergeCell ref="A76:A80"/>
    <mergeCell ref="A10:G10"/>
    <mergeCell ref="E109:G109"/>
    <mergeCell ref="E111:G111"/>
    <mergeCell ref="E35:G35"/>
    <mergeCell ref="B116:B120"/>
    <mergeCell ref="F172:H172"/>
    <mergeCell ref="B161:B165"/>
    <mergeCell ref="B156:B160"/>
    <mergeCell ref="A172:C172"/>
    <mergeCell ref="A171:C171"/>
    <mergeCell ref="E125:G125"/>
    <mergeCell ref="A121:A125"/>
    <mergeCell ref="E116:G116"/>
    <mergeCell ref="E119:G119"/>
    <mergeCell ref="E120:G120"/>
    <mergeCell ref="E124:G124"/>
    <mergeCell ref="E117:G117"/>
    <mergeCell ref="E118:G118"/>
    <mergeCell ref="E122:G122"/>
    <mergeCell ref="B131:B135"/>
    <mergeCell ref="B126:B130"/>
    <mergeCell ref="B121:B125"/>
    <mergeCell ref="E147:G147"/>
    <mergeCell ref="E148:G148"/>
    <mergeCell ref="E132:G132"/>
    <mergeCell ref="I81:I85"/>
    <mergeCell ref="I76:I80"/>
    <mergeCell ref="I71:I75"/>
    <mergeCell ref="I51:I55"/>
    <mergeCell ref="E31:G31"/>
    <mergeCell ref="E34:G34"/>
    <mergeCell ref="E25:G25"/>
    <mergeCell ref="E26:G26"/>
    <mergeCell ref="E29:G29"/>
    <mergeCell ref="I46:I50"/>
    <mergeCell ref="E47:G47"/>
    <mergeCell ref="E48:G48"/>
    <mergeCell ref="E82:G82"/>
    <mergeCell ref="E83:G83"/>
    <mergeCell ref="E157:G157"/>
    <mergeCell ref="E158:G158"/>
    <mergeCell ref="B71:B75"/>
    <mergeCell ref="B66:B70"/>
    <mergeCell ref="E56:G56"/>
    <mergeCell ref="E59:G59"/>
    <mergeCell ref="E60:G60"/>
    <mergeCell ref="B61:B65"/>
    <mergeCell ref="B56:B60"/>
    <mergeCell ref="B111:B115"/>
    <mergeCell ref="B106:B110"/>
    <mergeCell ref="E95:G95"/>
    <mergeCell ref="E96:G96"/>
    <mergeCell ref="E99:G99"/>
    <mergeCell ref="E100:G100"/>
    <mergeCell ref="E101:G101"/>
    <mergeCell ref="E104:G104"/>
    <mergeCell ref="E105:G105"/>
    <mergeCell ref="E115:G115"/>
    <mergeCell ref="E114:G114"/>
    <mergeCell ref="E107:G107"/>
    <mergeCell ref="E61:G61"/>
    <mergeCell ref="E108:G108"/>
    <mergeCell ref="B91:B95"/>
    <mergeCell ref="A173:C173"/>
    <mergeCell ref="B166:B170"/>
    <mergeCell ref="B151:B155"/>
    <mergeCell ref="B146:B150"/>
    <mergeCell ref="B141:B145"/>
    <mergeCell ref="B136:B140"/>
    <mergeCell ref="E135:G135"/>
    <mergeCell ref="E131:G131"/>
    <mergeCell ref="E129:G129"/>
    <mergeCell ref="E130:G130"/>
    <mergeCell ref="E134:G134"/>
    <mergeCell ref="E139:G139"/>
    <mergeCell ref="A166:A170"/>
    <mergeCell ref="E170:G170"/>
    <mergeCell ref="F171:G171"/>
    <mergeCell ref="E146:G146"/>
    <mergeCell ref="E163:G163"/>
    <mergeCell ref="E167:G167"/>
    <mergeCell ref="E168:G168"/>
    <mergeCell ref="E142:G142"/>
    <mergeCell ref="E143:G143"/>
    <mergeCell ref="E162:G162"/>
    <mergeCell ref="E152:G152"/>
    <mergeCell ref="E153:G153"/>
    <mergeCell ref="G179:I179"/>
    <mergeCell ref="F173:H173"/>
    <mergeCell ref="E71:G71"/>
    <mergeCell ref="E179:F179"/>
    <mergeCell ref="E75:G75"/>
    <mergeCell ref="E86:G86"/>
    <mergeCell ref="E91:G91"/>
    <mergeCell ref="E94:G94"/>
    <mergeCell ref="I166:I170"/>
    <mergeCell ref="E166:G166"/>
    <mergeCell ref="A177:I177"/>
    <mergeCell ref="A156:A160"/>
    <mergeCell ref="A161:A165"/>
    <mergeCell ref="A146:A150"/>
    <mergeCell ref="A179:C179"/>
    <mergeCell ref="F174:H174"/>
    <mergeCell ref="A174:C174"/>
    <mergeCell ref="A176:G176"/>
    <mergeCell ref="A178:C178"/>
    <mergeCell ref="E178:F178"/>
    <mergeCell ref="G178:I178"/>
    <mergeCell ref="B101:B105"/>
    <mergeCell ref="I106:I110"/>
    <mergeCell ref="I101:I105"/>
    <mergeCell ref="E3:F3"/>
    <mergeCell ref="E18:G18"/>
    <mergeCell ref="E19:G19"/>
    <mergeCell ref="E112:G112"/>
    <mergeCell ref="E113:G113"/>
    <mergeCell ref="E42:G42"/>
    <mergeCell ref="E43:G43"/>
    <mergeCell ref="E77:G77"/>
    <mergeCell ref="E78:G78"/>
    <mergeCell ref="F5:I5"/>
    <mergeCell ref="A5:E5"/>
    <mergeCell ref="E22:G22"/>
    <mergeCell ref="E23:G23"/>
    <mergeCell ref="E27:G27"/>
    <mergeCell ref="E28:G28"/>
    <mergeCell ref="E37:G37"/>
    <mergeCell ref="E38:G38"/>
    <mergeCell ref="E52:G52"/>
    <mergeCell ref="E53:G53"/>
    <mergeCell ref="E57:G57"/>
    <mergeCell ref="B81:B85"/>
    <mergeCell ref="E64:G64"/>
    <mergeCell ref="E44:G44"/>
    <mergeCell ref="B96:B100"/>
    <mergeCell ref="B12:I12"/>
    <mergeCell ref="B16:B20"/>
    <mergeCell ref="B86:B90"/>
    <mergeCell ref="E106:G106"/>
    <mergeCell ref="E69:G69"/>
    <mergeCell ref="E70:G70"/>
    <mergeCell ref="E58:G58"/>
    <mergeCell ref="E62:G62"/>
    <mergeCell ref="E63:G63"/>
    <mergeCell ref="E67:G67"/>
    <mergeCell ref="E68:G68"/>
    <mergeCell ref="E72:G72"/>
    <mergeCell ref="E73:G73"/>
    <mergeCell ref="E87:G87"/>
    <mergeCell ref="E88:G88"/>
    <mergeCell ref="E92:G92"/>
    <mergeCell ref="E93:G93"/>
    <mergeCell ref="E97:G97"/>
    <mergeCell ref="E98:G98"/>
    <mergeCell ref="E102:G102"/>
    <mergeCell ref="E103:G103"/>
    <mergeCell ref="B51:B55"/>
    <mergeCell ref="I21:I25"/>
    <mergeCell ref="I86:I90"/>
  </mergeCells>
  <phoneticPr fontId="2" type="noConversion"/>
  <conditionalFormatting sqref="A175:I175">
    <cfRule type="cellIs" dxfId="11" priority="1" stopIfTrue="1" operator="equal">
      <formula>"Die erbrachte Arbeitszeit stimmt nicht mit der abrechenbaren Arbeitszeit überein"</formula>
    </cfRule>
  </conditionalFormatting>
  <dataValidations count="6">
    <dataValidation type="time" operator="lessThanOrEqual" showInputMessage="1" showErrorMessage="1" errorTitle="&gt;10 hours" error="The amount of time worked per day must not exceed 10 hours." sqref="H16:H170" xr:uid="{00000000-0002-0000-0100-000000000000}">
      <formula1>0.416666666666667</formula1>
    </dataValidation>
    <dataValidation type="list" allowBlank="1" showInputMessage="1" showErrorMessage="1" sqref="B16:B170" xr:uid="{00000000-0002-0000-0100-000001000000}">
      <formula1>$K$4:$K$5</formula1>
    </dataValidation>
    <dataValidation type="list" showInputMessage="1" showErrorMessage="1" sqref="D16:D170" xr:uid="{00000000-0002-0000-0100-000002000000}">
      <formula1>$K$1:$K$3</formula1>
    </dataValidation>
    <dataValidation type="time" operator="lessThanOrEqual" allowBlank="1" showInputMessage="1" showErrorMessage="1" sqref="J21:J25" xr:uid="{00000000-0002-0000-0100-000003000000}">
      <formula1>0.416666666666667</formula1>
    </dataValidation>
    <dataValidation operator="lessThanOrEqual" allowBlank="1" showInputMessage="1" showErrorMessage="1" sqref="J26:J173" xr:uid="{00000000-0002-0000-0100-000004000000}"/>
    <dataValidation type="list" allowBlank="1" showInputMessage="1" showErrorMessage="1" sqref="C16:C170" xr:uid="{00000000-0002-0000-0100-000005000000}">
      <formula1>$E$3</formula1>
    </dataValidation>
  </dataValidations>
  <pageMargins left="0.7" right="0.7" top="0.75" bottom="0.75" header="0.3" footer="0.3"/>
  <pageSetup paperSize="9" scale="9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72"/>
  <sheetViews>
    <sheetView topLeftCell="A150" zoomScaleNormal="100" zoomScaleSheetLayoutView="100" workbookViewId="0">
      <selection activeCell="A162" sqref="A162:C163"/>
    </sheetView>
  </sheetViews>
  <sheetFormatPr baseColWidth="10" defaultColWidth="11.42578125" defaultRowHeight="12.75" x14ac:dyDescent="0.2"/>
  <cols>
    <col min="1" max="1" width="14.140625" style="5" customWidth="1"/>
    <col min="2" max="2" width="6.7109375" style="5" customWidth="1"/>
    <col min="3" max="3" width="11.5703125" style="5" customWidth="1"/>
    <col min="4" max="4" width="10.42578125" style="5" hidden="1" customWidth="1"/>
    <col min="5" max="5" width="15.7109375" style="5" customWidth="1"/>
    <col min="6" max="6" width="11.85546875" style="5" customWidth="1"/>
    <col min="7" max="7" width="7.42578125" style="5" customWidth="1"/>
    <col min="8" max="8" width="7.28515625" style="5" customWidth="1"/>
    <col min="9" max="9" width="12.85546875" style="5" customWidth="1"/>
    <col min="10" max="10" width="11.140625" style="5" hidden="1" customWidth="1"/>
    <col min="11" max="11" width="9.28515625" style="5" hidden="1" customWidth="1"/>
    <col min="12" max="16384" width="11.42578125" style="5"/>
  </cols>
  <sheetData>
    <row r="1" spans="1:11" s="116" customFormat="1" ht="13.5" thickBot="1" x14ac:dyDescent="0.25">
      <c r="A1" s="481" t="s">
        <v>13</v>
      </c>
      <c r="B1" s="482"/>
      <c r="C1" s="482"/>
      <c r="D1" s="482"/>
      <c r="E1" s="482"/>
      <c r="F1" s="482"/>
      <c r="G1" s="482"/>
      <c r="H1" s="482"/>
      <c r="I1" s="483"/>
      <c r="J1" s="115"/>
      <c r="K1" s="102">
        <f>F3</f>
        <v>0</v>
      </c>
    </row>
    <row r="2" spans="1:11" s="116" customFormat="1" x14ac:dyDescent="0.2">
      <c r="A2" s="484" t="s">
        <v>14</v>
      </c>
      <c r="B2" s="485"/>
      <c r="C2" s="48" t="s">
        <v>15</v>
      </c>
      <c r="D2" s="48"/>
      <c r="E2" s="496" t="s">
        <v>16</v>
      </c>
      <c r="F2" s="497"/>
      <c r="G2" s="486" t="s">
        <v>17</v>
      </c>
      <c r="H2" s="487"/>
      <c r="I2" s="488"/>
      <c r="J2" s="115"/>
      <c r="K2" s="102" t="s">
        <v>62</v>
      </c>
    </row>
    <row r="3" spans="1:11" s="33" customFormat="1" ht="15" thickBot="1" x14ac:dyDescent="0.25">
      <c r="A3" s="489" t="s">
        <v>18</v>
      </c>
      <c r="B3" s="490"/>
      <c r="C3" s="145" t="s">
        <v>19</v>
      </c>
      <c r="D3" s="146"/>
      <c r="E3" s="494"/>
      <c r="F3" s="495"/>
      <c r="G3" s="491"/>
      <c r="H3" s="492"/>
      <c r="I3" s="493"/>
      <c r="J3" s="117"/>
      <c r="K3" s="102" t="e">
        <f>IF(#REF!="","",#REF!)</f>
        <v>#REF!</v>
      </c>
    </row>
    <row r="4" spans="1:11" s="33" customFormat="1" ht="4.5" hidden="1" customHeight="1" x14ac:dyDescent="0.2">
      <c r="E4" s="50"/>
      <c r="F4" s="51"/>
      <c r="G4" s="52"/>
      <c r="H4" s="51"/>
      <c r="I4" s="53"/>
      <c r="J4" s="117"/>
      <c r="K4" s="102" t="s">
        <v>63</v>
      </c>
    </row>
    <row r="5" spans="1:11" s="143" customFormat="1" ht="15" x14ac:dyDescent="0.2">
      <c r="A5" s="501" t="s">
        <v>20</v>
      </c>
      <c r="B5" s="502"/>
      <c r="C5" s="502"/>
      <c r="D5" s="503"/>
      <c r="E5" s="503"/>
      <c r="F5" s="498"/>
      <c r="G5" s="499"/>
      <c r="H5" s="499"/>
      <c r="I5" s="500"/>
      <c r="K5" s="144" t="s">
        <v>64</v>
      </c>
    </row>
    <row r="6" spans="1:11" s="35" customFormat="1" ht="11.25" x14ac:dyDescent="0.2">
      <c r="A6" s="18"/>
      <c r="B6" s="19"/>
      <c r="C6" s="19"/>
      <c r="D6" s="19"/>
      <c r="E6" s="99"/>
      <c r="F6" s="99"/>
      <c r="G6" s="99"/>
      <c r="H6" s="100" t="s">
        <v>21</v>
      </c>
      <c r="I6" s="101" t="s">
        <v>22</v>
      </c>
      <c r="K6" s="102"/>
    </row>
    <row r="7" spans="1:11" s="35" customFormat="1" ht="11.25" x14ac:dyDescent="0.2">
      <c r="A7" s="20" t="s">
        <v>23</v>
      </c>
      <c r="B7" s="19"/>
      <c r="C7" s="19"/>
      <c r="D7" s="19"/>
      <c r="E7" s="99"/>
      <c r="F7" s="99"/>
      <c r="G7" s="99"/>
      <c r="H7" s="77"/>
      <c r="I7" s="75"/>
      <c r="K7" s="102"/>
    </row>
    <row r="8" spans="1:11" s="33" customFormat="1" x14ac:dyDescent="0.2">
      <c r="A8" s="429" t="s">
        <v>24</v>
      </c>
      <c r="B8" s="430"/>
      <c r="C8" s="430"/>
      <c r="D8" s="430"/>
      <c r="E8" s="430"/>
      <c r="F8" s="430"/>
      <c r="G8" s="430"/>
      <c r="H8" s="114"/>
      <c r="I8" s="73"/>
      <c r="J8" s="35"/>
      <c r="K8" s="35"/>
    </row>
    <row r="9" spans="1:11" s="33" customFormat="1" x14ac:dyDescent="0.2">
      <c r="A9" s="437" t="str">
        <f>"davon im Projekt "&amp;E3&amp;" beschäftigt:"</f>
        <v>davon im Projekt  beschäftigt:</v>
      </c>
      <c r="B9" s="438"/>
      <c r="C9" s="438"/>
      <c r="D9" s="438"/>
      <c r="E9" s="438"/>
      <c r="F9" s="438"/>
      <c r="G9" s="438"/>
      <c r="H9" s="114"/>
      <c r="I9" s="74"/>
      <c r="J9" s="102" t="s">
        <v>65</v>
      </c>
      <c r="K9" s="105">
        <v>5.9027777777777777</v>
      </c>
    </row>
    <row r="10" spans="1:11" s="33" customFormat="1" ht="13.5" thickBot="1" x14ac:dyDescent="0.25">
      <c r="A10" s="437"/>
      <c r="B10" s="438"/>
      <c r="C10" s="438"/>
      <c r="D10" s="438"/>
      <c r="E10" s="438"/>
      <c r="F10" s="438"/>
      <c r="G10" s="438"/>
      <c r="H10" s="114"/>
      <c r="I10" s="74"/>
      <c r="J10" s="102"/>
      <c r="K10" s="104"/>
    </row>
    <row r="11" spans="1:11" s="33" customFormat="1" ht="13.5" thickBot="1" x14ac:dyDescent="0.25">
      <c r="A11" s="56"/>
      <c r="B11" s="56"/>
      <c r="C11" s="56"/>
      <c r="D11" s="56"/>
      <c r="E11" s="56"/>
      <c r="F11" s="57" t="s">
        <v>25</v>
      </c>
      <c r="G11" s="58" t="s">
        <v>44</v>
      </c>
      <c r="H11" s="59" t="s">
        <v>27</v>
      </c>
      <c r="I11" s="118">
        <f>'01-24'!I11</f>
        <v>2024</v>
      </c>
      <c r="J11" s="119"/>
      <c r="K11" s="120"/>
    </row>
    <row r="12" spans="1:11" s="33" customFormat="1" ht="20.25" customHeight="1" x14ac:dyDescent="0.2">
      <c r="A12" s="60" t="s">
        <v>28</v>
      </c>
      <c r="B12" s="479" t="s">
        <v>29</v>
      </c>
      <c r="C12" s="479"/>
      <c r="D12" s="479"/>
      <c r="E12" s="479"/>
      <c r="F12" s="479"/>
      <c r="G12" s="479"/>
      <c r="H12" s="479"/>
      <c r="I12" s="480"/>
      <c r="J12" s="119"/>
    </row>
    <row r="13" spans="1:11" s="33" customFormat="1" ht="29.25" customHeight="1" thickBot="1" x14ac:dyDescent="0.25">
      <c r="A13" s="445" t="s">
        <v>30</v>
      </c>
      <c r="B13" s="446"/>
      <c r="C13" s="446"/>
      <c r="D13" s="446"/>
      <c r="E13" s="446"/>
      <c r="F13" s="446"/>
      <c r="G13" s="446"/>
      <c r="H13" s="446"/>
      <c r="I13" s="447"/>
      <c r="J13" s="119"/>
    </row>
    <row r="14" spans="1:11" s="33" customFormat="1" ht="6.75" hidden="1" customHeight="1" x14ac:dyDescent="0.2">
      <c r="I14" s="36"/>
      <c r="J14" s="119"/>
    </row>
    <row r="15" spans="1:11" s="35" customFormat="1" ht="64.5" thickBot="1" x14ac:dyDescent="0.25">
      <c r="A15" s="1" t="s">
        <v>31</v>
      </c>
      <c r="B15" s="85" t="s">
        <v>32</v>
      </c>
      <c r="C15" s="158" t="s">
        <v>33</v>
      </c>
      <c r="D15" s="84"/>
      <c r="E15" s="431" t="s">
        <v>34</v>
      </c>
      <c r="F15" s="432"/>
      <c r="G15" s="433"/>
      <c r="H15" s="83" t="s">
        <v>35</v>
      </c>
      <c r="I15" s="2" t="s">
        <v>36</v>
      </c>
      <c r="J15" s="34"/>
    </row>
    <row r="16" spans="1:11" s="35" customFormat="1" ht="11.25" customHeight="1" x14ac:dyDescent="0.2">
      <c r="A16" s="504">
        <v>45323</v>
      </c>
      <c r="B16" s="505"/>
      <c r="C16" s="258"/>
      <c r="D16" s="61"/>
      <c r="E16" s="506"/>
      <c r="F16" s="507"/>
      <c r="G16" s="508"/>
      <c r="H16" s="62"/>
      <c r="I16" s="509">
        <f>IF(B16&lt;&gt;"",0,IF(SUM(H16:H20)&gt;0.416666666666666,0.416666666666666,SUM(H16:H20)))</f>
        <v>0</v>
      </c>
      <c r="J16" s="34"/>
    </row>
    <row r="17" spans="1:10" s="35" customFormat="1" ht="11.25" customHeight="1" x14ac:dyDescent="0.2">
      <c r="A17" s="355"/>
      <c r="B17" s="293"/>
      <c r="C17" s="150"/>
      <c r="D17" s="68"/>
      <c r="E17" s="298"/>
      <c r="F17" s="299"/>
      <c r="G17" s="300"/>
      <c r="H17" s="26"/>
      <c r="I17" s="313"/>
      <c r="J17" s="34"/>
    </row>
    <row r="18" spans="1:10" s="35" customFormat="1" ht="11.25" customHeight="1" x14ac:dyDescent="0.2">
      <c r="A18" s="355"/>
      <c r="B18" s="293"/>
      <c r="C18" s="150"/>
      <c r="D18" s="68"/>
      <c r="E18" s="298"/>
      <c r="F18" s="299"/>
      <c r="G18" s="300"/>
      <c r="H18" s="26"/>
      <c r="I18" s="313"/>
      <c r="J18" s="34"/>
    </row>
    <row r="19" spans="1:10" s="33" customFormat="1" ht="11.25" customHeight="1" x14ac:dyDescent="0.2">
      <c r="A19" s="356"/>
      <c r="B19" s="293"/>
      <c r="C19" s="150"/>
      <c r="D19" s="28"/>
      <c r="E19" s="298"/>
      <c r="F19" s="299"/>
      <c r="G19" s="300"/>
      <c r="H19" s="63"/>
      <c r="I19" s="314"/>
      <c r="J19" s="36"/>
    </row>
    <row r="20" spans="1:10" s="33" customFormat="1" ht="11.25" customHeight="1" thickBot="1" x14ac:dyDescent="0.25">
      <c r="A20" s="357"/>
      <c r="B20" s="294"/>
      <c r="C20" s="151"/>
      <c r="D20" s="65"/>
      <c r="E20" s="301"/>
      <c r="F20" s="302"/>
      <c r="G20" s="303"/>
      <c r="H20" s="66"/>
      <c r="I20" s="315"/>
      <c r="J20" s="10"/>
    </row>
    <row r="21" spans="1:10" s="33" customFormat="1" ht="11.25" customHeight="1" thickTop="1" x14ac:dyDescent="0.2">
      <c r="A21" s="355">
        <f>A16+1</f>
        <v>45324</v>
      </c>
      <c r="B21" s="293"/>
      <c r="C21" s="258"/>
      <c r="D21" s="68"/>
      <c r="E21" s="343"/>
      <c r="F21" s="344"/>
      <c r="G21" s="345"/>
      <c r="H21" s="26"/>
      <c r="I21" s="313">
        <f>IF(B21&lt;&gt;"",0,IF(SUM(H21:H25)&gt;0.416666666666666,0.416666666666666,SUM(H21:H25)))</f>
        <v>0</v>
      </c>
      <c r="J21" s="32"/>
    </row>
    <row r="22" spans="1:10" s="33" customFormat="1" ht="11.25" customHeight="1" x14ac:dyDescent="0.2">
      <c r="A22" s="355"/>
      <c r="B22" s="293"/>
      <c r="C22" s="150"/>
      <c r="D22" s="68"/>
      <c r="E22" s="298"/>
      <c r="F22" s="299"/>
      <c r="G22" s="300"/>
      <c r="H22" s="26"/>
      <c r="I22" s="313"/>
      <c r="J22" s="32"/>
    </row>
    <row r="23" spans="1:10" s="33" customFormat="1" ht="11.25" customHeight="1" x14ac:dyDescent="0.2">
      <c r="A23" s="355"/>
      <c r="B23" s="293"/>
      <c r="C23" s="150"/>
      <c r="D23" s="68"/>
      <c r="E23" s="298"/>
      <c r="F23" s="299"/>
      <c r="G23" s="300"/>
      <c r="H23" s="26"/>
      <c r="I23" s="313"/>
      <c r="J23" s="32"/>
    </row>
    <row r="24" spans="1:10" s="33" customFormat="1" ht="11.25" customHeight="1" x14ac:dyDescent="0.2">
      <c r="A24" s="356"/>
      <c r="B24" s="293"/>
      <c r="C24" s="150"/>
      <c r="D24" s="28"/>
      <c r="E24" s="298"/>
      <c r="F24" s="299"/>
      <c r="G24" s="300"/>
      <c r="H24" s="26"/>
      <c r="I24" s="314"/>
      <c r="J24" s="32"/>
    </row>
    <row r="25" spans="1:10" s="33" customFormat="1" ht="11.25" customHeight="1" thickBot="1" x14ac:dyDescent="0.25">
      <c r="A25" s="357"/>
      <c r="B25" s="294"/>
      <c r="C25" s="151"/>
      <c r="D25" s="65"/>
      <c r="E25" s="301"/>
      <c r="F25" s="302"/>
      <c r="G25" s="303"/>
      <c r="H25" s="31"/>
      <c r="I25" s="315"/>
      <c r="J25" s="32"/>
    </row>
    <row r="26" spans="1:10" s="33" customFormat="1" ht="11.25" customHeight="1" thickTop="1" x14ac:dyDescent="0.2">
      <c r="A26" s="439">
        <f>A21+1</f>
        <v>45325</v>
      </c>
      <c r="B26" s="331"/>
      <c r="C26" s="278"/>
      <c r="D26" s="237"/>
      <c r="E26" s="387"/>
      <c r="F26" s="388"/>
      <c r="G26" s="389"/>
      <c r="H26" s="188"/>
      <c r="I26" s="459">
        <f>IF(B26&lt;&gt;"",0,IF(SUM(H26:H30)&gt;0.416666666666666,0.416666666666666,SUM(H26:H30)))</f>
        <v>0</v>
      </c>
      <c r="J26" s="32"/>
    </row>
    <row r="27" spans="1:10" s="33" customFormat="1" ht="11.25" customHeight="1" x14ac:dyDescent="0.2">
      <c r="A27" s="439"/>
      <c r="B27" s="331"/>
      <c r="C27" s="247"/>
      <c r="D27" s="237"/>
      <c r="E27" s="393"/>
      <c r="F27" s="394"/>
      <c r="G27" s="395"/>
      <c r="H27" s="188"/>
      <c r="I27" s="459"/>
      <c r="J27" s="32"/>
    </row>
    <row r="28" spans="1:10" s="33" customFormat="1" ht="11.25" customHeight="1" x14ac:dyDescent="0.2">
      <c r="A28" s="439"/>
      <c r="B28" s="331"/>
      <c r="C28" s="247"/>
      <c r="D28" s="237"/>
      <c r="E28" s="393"/>
      <c r="F28" s="394"/>
      <c r="G28" s="395"/>
      <c r="H28" s="188"/>
      <c r="I28" s="459"/>
      <c r="J28" s="32"/>
    </row>
    <row r="29" spans="1:10" s="33" customFormat="1" ht="11.25" customHeight="1" x14ac:dyDescent="0.2">
      <c r="A29" s="440"/>
      <c r="B29" s="331"/>
      <c r="C29" s="247"/>
      <c r="D29" s="189"/>
      <c r="E29" s="393"/>
      <c r="F29" s="394"/>
      <c r="G29" s="395"/>
      <c r="H29" s="188"/>
      <c r="I29" s="460"/>
      <c r="J29" s="32"/>
    </row>
    <row r="30" spans="1:10" s="33" customFormat="1" ht="11.25" customHeight="1" thickBot="1" x14ac:dyDescent="0.25">
      <c r="A30" s="441"/>
      <c r="B30" s="332"/>
      <c r="C30" s="248"/>
      <c r="D30" s="240"/>
      <c r="E30" s="406"/>
      <c r="F30" s="407"/>
      <c r="G30" s="408"/>
      <c r="H30" s="241"/>
      <c r="I30" s="461"/>
      <c r="J30" s="32"/>
    </row>
    <row r="31" spans="1:10" s="33" customFormat="1" ht="11.25" customHeight="1" thickTop="1" x14ac:dyDescent="0.2">
      <c r="A31" s="439">
        <f>A26+1</f>
        <v>45326</v>
      </c>
      <c r="B31" s="331"/>
      <c r="C31" s="246"/>
      <c r="D31" s="237"/>
      <c r="E31" s="387"/>
      <c r="F31" s="388"/>
      <c r="G31" s="389"/>
      <c r="H31" s="188"/>
      <c r="I31" s="459">
        <f>IF(B31&lt;&gt;"",0,IF(SUM(H31:H35)&gt;0.416666666666666,0.416666666666666,SUM(H31:H35)))</f>
        <v>0</v>
      </c>
      <c r="J31" s="32"/>
    </row>
    <row r="32" spans="1:10" s="33" customFormat="1" ht="11.25" customHeight="1" x14ac:dyDescent="0.2">
      <c r="A32" s="439"/>
      <c r="B32" s="331"/>
      <c r="C32" s="247"/>
      <c r="D32" s="237"/>
      <c r="E32" s="387"/>
      <c r="F32" s="388"/>
      <c r="G32" s="389"/>
      <c r="H32" s="188"/>
      <c r="I32" s="459"/>
      <c r="J32" s="32"/>
    </row>
    <row r="33" spans="1:10" s="33" customFormat="1" ht="11.25" customHeight="1" x14ac:dyDescent="0.2">
      <c r="A33" s="439"/>
      <c r="B33" s="331"/>
      <c r="C33" s="247"/>
      <c r="D33" s="237"/>
      <c r="E33" s="387"/>
      <c r="F33" s="388"/>
      <c r="G33" s="389"/>
      <c r="H33" s="188"/>
      <c r="I33" s="459"/>
      <c r="J33" s="32"/>
    </row>
    <row r="34" spans="1:10" s="33" customFormat="1" ht="11.25" customHeight="1" x14ac:dyDescent="0.2">
      <c r="A34" s="440"/>
      <c r="B34" s="331"/>
      <c r="C34" s="247"/>
      <c r="D34" s="189"/>
      <c r="E34" s="393"/>
      <c r="F34" s="394"/>
      <c r="G34" s="395"/>
      <c r="H34" s="188"/>
      <c r="I34" s="460"/>
      <c r="J34" s="32"/>
    </row>
    <row r="35" spans="1:10" s="33" customFormat="1" ht="11.25" customHeight="1" thickBot="1" x14ac:dyDescent="0.25">
      <c r="A35" s="441"/>
      <c r="B35" s="332"/>
      <c r="C35" s="248"/>
      <c r="D35" s="240"/>
      <c r="E35" s="406"/>
      <c r="F35" s="407"/>
      <c r="G35" s="408"/>
      <c r="H35" s="241"/>
      <c r="I35" s="461"/>
      <c r="J35" s="32"/>
    </row>
    <row r="36" spans="1:10" s="33" customFormat="1" ht="11.25" customHeight="1" thickTop="1" x14ac:dyDescent="0.2">
      <c r="A36" s="355">
        <f>A31+1</f>
        <v>45327</v>
      </c>
      <c r="B36" s="293"/>
      <c r="C36" s="269"/>
      <c r="D36" s="25"/>
      <c r="E36" s="343"/>
      <c r="F36" s="344"/>
      <c r="G36" s="345"/>
      <c r="H36" s="26"/>
      <c r="I36" s="313">
        <f>IF(B36&lt;&gt;"",0,IF(SUM(H36:H40)&gt;0.416666666666666,0.416666666666666,SUM(H36:H40)))</f>
        <v>0</v>
      </c>
      <c r="J36" s="32"/>
    </row>
    <row r="37" spans="1:10" s="33" customFormat="1" ht="11.25" customHeight="1" x14ac:dyDescent="0.2">
      <c r="A37" s="355"/>
      <c r="B37" s="293"/>
      <c r="C37" s="150"/>
      <c r="D37" s="25"/>
      <c r="E37" s="343"/>
      <c r="F37" s="344"/>
      <c r="G37" s="345"/>
      <c r="H37" s="26"/>
      <c r="I37" s="313"/>
      <c r="J37" s="32"/>
    </row>
    <row r="38" spans="1:10" s="33" customFormat="1" ht="11.25" customHeight="1" x14ac:dyDescent="0.2">
      <c r="A38" s="355"/>
      <c r="B38" s="293"/>
      <c r="C38" s="150"/>
      <c r="D38" s="25"/>
      <c r="E38" s="343"/>
      <c r="F38" s="344"/>
      <c r="G38" s="345"/>
      <c r="H38" s="26"/>
      <c r="I38" s="313"/>
      <c r="J38" s="32"/>
    </row>
    <row r="39" spans="1:10" s="33" customFormat="1" ht="11.25" customHeight="1" x14ac:dyDescent="0.2">
      <c r="A39" s="356"/>
      <c r="B39" s="293"/>
      <c r="C39" s="150"/>
      <c r="D39" s="28"/>
      <c r="E39" s="298"/>
      <c r="F39" s="299"/>
      <c r="G39" s="300"/>
      <c r="H39" s="26"/>
      <c r="I39" s="314"/>
      <c r="J39" s="32"/>
    </row>
    <row r="40" spans="1:10" s="33" customFormat="1" ht="11.25" customHeight="1" thickBot="1" x14ac:dyDescent="0.25">
      <c r="A40" s="357"/>
      <c r="B40" s="294"/>
      <c r="C40" s="151"/>
      <c r="D40" s="30"/>
      <c r="E40" s="301"/>
      <c r="F40" s="302"/>
      <c r="G40" s="303"/>
      <c r="H40" s="31"/>
      <c r="I40" s="315"/>
      <c r="J40" s="32"/>
    </row>
    <row r="41" spans="1:10" s="33" customFormat="1" ht="11.25" customHeight="1" thickTop="1" x14ac:dyDescent="0.2">
      <c r="A41" s="355">
        <f>A36+1</f>
        <v>45328</v>
      </c>
      <c r="B41" s="333"/>
      <c r="C41" s="258"/>
      <c r="D41" s="221"/>
      <c r="E41" s="346"/>
      <c r="F41" s="347"/>
      <c r="G41" s="348"/>
      <c r="H41" s="222"/>
      <c r="I41" s="313">
        <f>IF(B41&lt;&gt;"",0,IF(SUM(H41:H45)&gt;0.416666666666666,0.416666666666666,SUM(H41:H45)))</f>
        <v>0</v>
      </c>
      <c r="J41" s="32"/>
    </row>
    <row r="42" spans="1:10" s="33" customFormat="1" ht="11.25" customHeight="1" x14ac:dyDescent="0.2">
      <c r="A42" s="355"/>
      <c r="B42" s="333"/>
      <c r="C42" s="244"/>
      <c r="D42" s="221"/>
      <c r="E42" s="346"/>
      <c r="F42" s="347"/>
      <c r="G42" s="348"/>
      <c r="H42" s="222"/>
      <c r="I42" s="313"/>
      <c r="J42" s="32"/>
    </row>
    <row r="43" spans="1:10" s="33" customFormat="1" ht="11.25" customHeight="1" x14ac:dyDescent="0.2">
      <c r="A43" s="355"/>
      <c r="B43" s="333"/>
      <c r="C43" s="244"/>
      <c r="D43" s="221"/>
      <c r="E43" s="346"/>
      <c r="F43" s="347"/>
      <c r="G43" s="348"/>
      <c r="H43" s="222"/>
      <c r="I43" s="313"/>
      <c r="J43" s="32"/>
    </row>
    <row r="44" spans="1:10" s="33" customFormat="1" ht="11.25" customHeight="1" x14ac:dyDescent="0.2">
      <c r="A44" s="356"/>
      <c r="B44" s="333"/>
      <c r="C44" s="244"/>
      <c r="D44" s="225"/>
      <c r="E44" s="304"/>
      <c r="F44" s="305"/>
      <c r="G44" s="306"/>
      <c r="H44" s="222"/>
      <c r="I44" s="314"/>
      <c r="J44" s="32"/>
    </row>
    <row r="45" spans="1:10" s="33" customFormat="1" ht="11.25" customHeight="1" thickBot="1" x14ac:dyDescent="0.25">
      <c r="A45" s="357"/>
      <c r="B45" s="334"/>
      <c r="C45" s="245"/>
      <c r="D45" s="227"/>
      <c r="E45" s="374"/>
      <c r="F45" s="375"/>
      <c r="G45" s="376"/>
      <c r="H45" s="228"/>
      <c r="I45" s="315"/>
      <c r="J45" s="32"/>
    </row>
    <row r="46" spans="1:10" s="33" customFormat="1" ht="11.25" customHeight="1" thickTop="1" x14ac:dyDescent="0.2">
      <c r="A46" s="355">
        <f>A41+1</f>
        <v>45329</v>
      </c>
      <c r="B46" s="333"/>
      <c r="C46" s="258"/>
      <c r="D46" s="221"/>
      <c r="E46" s="346"/>
      <c r="F46" s="347"/>
      <c r="G46" s="348"/>
      <c r="H46" s="222"/>
      <c r="I46" s="310">
        <f>IF(B46&lt;&gt;"",0,IF(SUM(H46:H50)&gt;0.416666666666666,0.416666666666666,SUM(H46:H50)))</f>
        <v>0</v>
      </c>
      <c r="J46" s="32"/>
    </row>
    <row r="47" spans="1:10" s="33" customFormat="1" ht="11.25" customHeight="1" x14ac:dyDescent="0.2">
      <c r="A47" s="355"/>
      <c r="B47" s="333"/>
      <c r="C47" s="244"/>
      <c r="D47" s="221"/>
      <c r="E47" s="346"/>
      <c r="F47" s="347"/>
      <c r="G47" s="348"/>
      <c r="H47" s="222"/>
      <c r="I47" s="310"/>
      <c r="J47" s="32"/>
    </row>
    <row r="48" spans="1:10" s="33" customFormat="1" ht="11.25" customHeight="1" x14ac:dyDescent="0.2">
      <c r="A48" s="355"/>
      <c r="B48" s="333"/>
      <c r="C48" s="244"/>
      <c r="D48" s="221"/>
      <c r="E48" s="346"/>
      <c r="F48" s="347"/>
      <c r="G48" s="348"/>
      <c r="H48" s="222"/>
      <c r="I48" s="310"/>
      <c r="J48" s="32"/>
    </row>
    <row r="49" spans="1:10" s="33" customFormat="1" ht="11.25" customHeight="1" x14ac:dyDescent="0.2">
      <c r="A49" s="356"/>
      <c r="B49" s="333"/>
      <c r="C49" s="244"/>
      <c r="D49" s="225"/>
      <c r="E49" s="304"/>
      <c r="F49" s="305"/>
      <c r="G49" s="306"/>
      <c r="H49" s="222"/>
      <c r="I49" s="311"/>
      <c r="J49" s="32"/>
    </row>
    <row r="50" spans="1:10" s="33" customFormat="1" ht="11.25" customHeight="1" thickBot="1" x14ac:dyDescent="0.25">
      <c r="A50" s="357"/>
      <c r="B50" s="334"/>
      <c r="C50" s="245"/>
      <c r="D50" s="227"/>
      <c r="E50" s="374"/>
      <c r="F50" s="375"/>
      <c r="G50" s="376"/>
      <c r="H50" s="228"/>
      <c r="I50" s="312"/>
      <c r="J50" s="32"/>
    </row>
    <row r="51" spans="1:10" s="33" customFormat="1" ht="11.25" customHeight="1" thickTop="1" x14ac:dyDescent="0.2">
      <c r="A51" s="355">
        <f>A46+1</f>
        <v>45330</v>
      </c>
      <c r="B51" s="293"/>
      <c r="C51" s="258"/>
      <c r="D51" s="25"/>
      <c r="E51" s="343"/>
      <c r="F51" s="344"/>
      <c r="G51" s="345"/>
      <c r="H51" s="26"/>
      <c r="I51" s="313">
        <f>IF(B51&lt;&gt;"",0,IF(SUM(H51:H55)&gt;0.416666666666666,0.416666666666666,SUM(H51:H55)))</f>
        <v>0</v>
      </c>
      <c r="J51" s="32"/>
    </row>
    <row r="52" spans="1:10" s="33" customFormat="1" ht="11.25" customHeight="1" x14ac:dyDescent="0.2">
      <c r="A52" s="355"/>
      <c r="B52" s="293"/>
      <c r="C52" s="150"/>
      <c r="D52" s="25"/>
      <c r="E52" s="343"/>
      <c r="F52" s="344"/>
      <c r="G52" s="345"/>
      <c r="H52" s="26"/>
      <c r="I52" s="313"/>
      <c r="J52" s="32"/>
    </row>
    <row r="53" spans="1:10" s="33" customFormat="1" ht="11.25" customHeight="1" x14ac:dyDescent="0.2">
      <c r="A53" s="355"/>
      <c r="B53" s="293"/>
      <c r="C53" s="150"/>
      <c r="D53" s="25"/>
      <c r="E53" s="343"/>
      <c r="F53" s="344"/>
      <c r="G53" s="345"/>
      <c r="H53" s="26"/>
      <c r="I53" s="313"/>
      <c r="J53" s="32"/>
    </row>
    <row r="54" spans="1:10" s="33" customFormat="1" ht="11.25" customHeight="1" x14ac:dyDescent="0.2">
      <c r="A54" s="356"/>
      <c r="B54" s="293"/>
      <c r="C54" s="150"/>
      <c r="D54" s="28"/>
      <c r="E54" s="298"/>
      <c r="F54" s="299"/>
      <c r="G54" s="300"/>
      <c r="H54" s="26"/>
      <c r="I54" s="314"/>
      <c r="J54" s="32"/>
    </row>
    <row r="55" spans="1:10" s="33" customFormat="1" ht="11.25" customHeight="1" thickBot="1" x14ac:dyDescent="0.25">
      <c r="A55" s="357"/>
      <c r="B55" s="294"/>
      <c r="C55" s="151"/>
      <c r="D55" s="30"/>
      <c r="E55" s="301"/>
      <c r="F55" s="302"/>
      <c r="G55" s="303"/>
      <c r="H55" s="31"/>
      <c r="I55" s="315"/>
      <c r="J55" s="32"/>
    </row>
    <row r="56" spans="1:10" s="33" customFormat="1" ht="11.25" customHeight="1" thickTop="1" x14ac:dyDescent="0.2">
      <c r="A56" s="355">
        <f>A51+1</f>
        <v>45331</v>
      </c>
      <c r="B56" s="293"/>
      <c r="C56" s="258"/>
      <c r="D56" s="25"/>
      <c r="E56" s="343"/>
      <c r="F56" s="344"/>
      <c r="G56" s="345"/>
      <c r="H56" s="26"/>
      <c r="I56" s="313">
        <f>IF(B56&lt;&gt;"",0,IF(SUM(H56:H60)&gt;0.416666666666666,0.416666666666666,SUM(H56:H60)))</f>
        <v>0</v>
      </c>
      <c r="J56" s="32"/>
    </row>
    <row r="57" spans="1:10" s="33" customFormat="1" ht="11.25" customHeight="1" x14ac:dyDescent="0.2">
      <c r="A57" s="355"/>
      <c r="B57" s="293"/>
      <c r="C57" s="150"/>
      <c r="D57" s="25"/>
      <c r="E57" s="343"/>
      <c r="F57" s="344"/>
      <c r="G57" s="345"/>
      <c r="H57" s="26"/>
      <c r="I57" s="313"/>
      <c r="J57" s="32"/>
    </row>
    <row r="58" spans="1:10" s="33" customFormat="1" ht="11.25" customHeight="1" x14ac:dyDescent="0.2">
      <c r="A58" s="355"/>
      <c r="B58" s="293"/>
      <c r="C58" s="150"/>
      <c r="D58" s="25"/>
      <c r="E58" s="343"/>
      <c r="F58" s="344"/>
      <c r="G58" s="345"/>
      <c r="H58" s="26"/>
      <c r="I58" s="313"/>
      <c r="J58" s="32"/>
    </row>
    <row r="59" spans="1:10" s="33" customFormat="1" ht="11.25" customHeight="1" x14ac:dyDescent="0.2">
      <c r="A59" s="356"/>
      <c r="B59" s="293"/>
      <c r="C59" s="150"/>
      <c r="D59" s="28"/>
      <c r="E59" s="298"/>
      <c r="F59" s="299"/>
      <c r="G59" s="300"/>
      <c r="H59" s="26"/>
      <c r="I59" s="314"/>
      <c r="J59" s="32"/>
    </row>
    <row r="60" spans="1:10" s="33" customFormat="1" ht="11.25" customHeight="1" thickBot="1" x14ac:dyDescent="0.25">
      <c r="A60" s="357"/>
      <c r="B60" s="294"/>
      <c r="C60" s="151"/>
      <c r="D60" s="30"/>
      <c r="E60" s="301"/>
      <c r="F60" s="302"/>
      <c r="G60" s="303"/>
      <c r="H60" s="31"/>
      <c r="I60" s="315"/>
      <c r="J60" s="32"/>
    </row>
    <row r="61" spans="1:10" s="33" customFormat="1" ht="11.25" customHeight="1" thickTop="1" x14ac:dyDescent="0.2">
      <c r="A61" s="439">
        <f>A56+1</f>
        <v>45332</v>
      </c>
      <c r="B61" s="331"/>
      <c r="C61" s="278"/>
      <c r="D61" s="237"/>
      <c r="E61" s="387"/>
      <c r="F61" s="388"/>
      <c r="G61" s="389"/>
      <c r="H61" s="188"/>
      <c r="I61" s="459">
        <f>IF(B61&lt;&gt;"",0,IF(SUM(H61:H65)&gt;0.416666666666666,0.416666666666666,SUM(H61:H65)))</f>
        <v>0</v>
      </c>
      <c r="J61" s="32"/>
    </row>
    <row r="62" spans="1:10" s="33" customFormat="1" ht="11.25" customHeight="1" x14ac:dyDescent="0.2">
      <c r="A62" s="439"/>
      <c r="B62" s="331"/>
      <c r="C62" s="247"/>
      <c r="D62" s="237"/>
      <c r="E62" s="387"/>
      <c r="F62" s="388"/>
      <c r="G62" s="389"/>
      <c r="H62" s="188"/>
      <c r="I62" s="459"/>
      <c r="J62" s="32"/>
    </row>
    <row r="63" spans="1:10" s="33" customFormat="1" ht="11.25" customHeight="1" x14ac:dyDescent="0.2">
      <c r="A63" s="439"/>
      <c r="B63" s="331"/>
      <c r="C63" s="247"/>
      <c r="D63" s="237"/>
      <c r="E63" s="387"/>
      <c r="F63" s="388"/>
      <c r="G63" s="389"/>
      <c r="H63" s="188"/>
      <c r="I63" s="459"/>
      <c r="J63" s="32"/>
    </row>
    <row r="64" spans="1:10" s="33" customFormat="1" ht="11.25" customHeight="1" x14ac:dyDescent="0.2">
      <c r="A64" s="440"/>
      <c r="B64" s="331"/>
      <c r="C64" s="247"/>
      <c r="D64" s="189"/>
      <c r="E64" s="393"/>
      <c r="F64" s="394"/>
      <c r="G64" s="395"/>
      <c r="H64" s="188"/>
      <c r="I64" s="460"/>
      <c r="J64" s="32"/>
    </row>
    <row r="65" spans="1:10" s="33" customFormat="1" ht="11.25" customHeight="1" thickBot="1" x14ac:dyDescent="0.25">
      <c r="A65" s="441"/>
      <c r="B65" s="332"/>
      <c r="C65" s="248"/>
      <c r="D65" s="240"/>
      <c r="E65" s="406"/>
      <c r="F65" s="407"/>
      <c r="G65" s="408"/>
      <c r="H65" s="241"/>
      <c r="I65" s="461"/>
      <c r="J65" s="32"/>
    </row>
    <row r="66" spans="1:10" s="33" customFormat="1" ht="11.25" customHeight="1" thickTop="1" x14ac:dyDescent="0.2">
      <c r="A66" s="439">
        <f>A61+1</f>
        <v>45333</v>
      </c>
      <c r="B66" s="331"/>
      <c r="C66" s="246"/>
      <c r="D66" s="237"/>
      <c r="E66" s="387"/>
      <c r="F66" s="388"/>
      <c r="G66" s="389"/>
      <c r="H66" s="188"/>
      <c r="I66" s="459">
        <f>IF(B66&lt;&gt;"",0,IF(SUM(H66:H70)&gt;0.416666666666666,0.416666666666666,SUM(H66:H70)))</f>
        <v>0</v>
      </c>
      <c r="J66" s="32"/>
    </row>
    <row r="67" spans="1:10" s="33" customFormat="1" ht="11.25" customHeight="1" x14ac:dyDescent="0.2">
      <c r="A67" s="439"/>
      <c r="B67" s="331"/>
      <c r="C67" s="247"/>
      <c r="D67" s="237"/>
      <c r="E67" s="387"/>
      <c r="F67" s="388"/>
      <c r="G67" s="389"/>
      <c r="H67" s="188"/>
      <c r="I67" s="459"/>
      <c r="J67" s="32"/>
    </row>
    <row r="68" spans="1:10" s="33" customFormat="1" ht="11.25" customHeight="1" x14ac:dyDescent="0.2">
      <c r="A68" s="439"/>
      <c r="B68" s="331"/>
      <c r="C68" s="247"/>
      <c r="D68" s="237"/>
      <c r="E68" s="387"/>
      <c r="F68" s="388"/>
      <c r="G68" s="389"/>
      <c r="H68" s="188"/>
      <c r="I68" s="459"/>
      <c r="J68" s="32"/>
    </row>
    <row r="69" spans="1:10" s="33" customFormat="1" ht="11.25" customHeight="1" x14ac:dyDescent="0.2">
      <c r="A69" s="440"/>
      <c r="B69" s="331"/>
      <c r="C69" s="247"/>
      <c r="D69" s="189"/>
      <c r="E69" s="393"/>
      <c r="F69" s="394"/>
      <c r="G69" s="395"/>
      <c r="H69" s="188"/>
      <c r="I69" s="460"/>
      <c r="J69" s="32"/>
    </row>
    <row r="70" spans="1:10" s="33" customFormat="1" ht="11.25" customHeight="1" thickBot="1" x14ac:dyDescent="0.25">
      <c r="A70" s="441"/>
      <c r="B70" s="332"/>
      <c r="C70" s="248"/>
      <c r="D70" s="240"/>
      <c r="E70" s="406"/>
      <c r="F70" s="407"/>
      <c r="G70" s="408"/>
      <c r="H70" s="241"/>
      <c r="I70" s="461"/>
      <c r="J70" s="32"/>
    </row>
    <row r="71" spans="1:10" s="33" customFormat="1" ht="11.25" customHeight="1" thickTop="1" x14ac:dyDescent="0.2">
      <c r="A71" s="439">
        <f>A66+1</f>
        <v>45334</v>
      </c>
      <c r="B71" s="331"/>
      <c r="C71" s="246"/>
      <c r="D71" s="237"/>
      <c r="E71" s="387"/>
      <c r="F71" s="388"/>
      <c r="G71" s="389"/>
      <c r="H71" s="188"/>
      <c r="I71" s="313">
        <f>IF(B71&lt;&gt;"",0,IF(SUM(H71:H75)&gt;0.416666666666666,0.416666666666666,SUM(H71:H75)))</f>
        <v>0</v>
      </c>
      <c r="J71" s="32"/>
    </row>
    <row r="72" spans="1:10" s="33" customFormat="1" ht="11.25" customHeight="1" x14ac:dyDescent="0.2">
      <c r="A72" s="439"/>
      <c r="B72" s="331"/>
      <c r="C72" s="247"/>
      <c r="D72" s="237"/>
      <c r="E72" s="387"/>
      <c r="F72" s="388"/>
      <c r="G72" s="389"/>
      <c r="H72" s="188"/>
      <c r="I72" s="313"/>
      <c r="J72" s="32"/>
    </row>
    <row r="73" spans="1:10" s="33" customFormat="1" ht="11.25" customHeight="1" x14ac:dyDescent="0.2">
      <c r="A73" s="439"/>
      <c r="B73" s="331"/>
      <c r="C73" s="247"/>
      <c r="D73" s="237"/>
      <c r="E73" s="387"/>
      <c r="F73" s="388"/>
      <c r="G73" s="389"/>
      <c r="H73" s="188"/>
      <c r="I73" s="313"/>
      <c r="J73" s="32"/>
    </row>
    <row r="74" spans="1:10" s="33" customFormat="1" ht="11.25" customHeight="1" x14ac:dyDescent="0.2">
      <c r="A74" s="440"/>
      <c r="B74" s="331"/>
      <c r="C74" s="247"/>
      <c r="D74" s="189"/>
      <c r="E74" s="393"/>
      <c r="F74" s="394"/>
      <c r="G74" s="395"/>
      <c r="H74" s="188"/>
      <c r="I74" s="314"/>
      <c r="J74" s="32"/>
    </row>
    <row r="75" spans="1:10" s="33" customFormat="1" ht="11.25" customHeight="1" thickBot="1" x14ac:dyDescent="0.25">
      <c r="A75" s="441"/>
      <c r="B75" s="332"/>
      <c r="C75" s="248"/>
      <c r="D75" s="240"/>
      <c r="E75" s="406"/>
      <c r="F75" s="407"/>
      <c r="G75" s="408"/>
      <c r="H75" s="241"/>
      <c r="I75" s="315"/>
      <c r="J75" s="32"/>
    </row>
    <row r="76" spans="1:10" s="33" customFormat="1" ht="11.25" customHeight="1" thickTop="1" x14ac:dyDescent="0.2">
      <c r="A76" s="355">
        <f>A71+1</f>
        <v>45335</v>
      </c>
      <c r="B76" s="333"/>
      <c r="C76" s="258"/>
      <c r="D76" s="221"/>
      <c r="E76" s="346"/>
      <c r="F76" s="347"/>
      <c r="G76" s="348"/>
      <c r="H76" s="222"/>
      <c r="I76" s="313">
        <f>IF(B76&lt;&gt;"",0,IF(SUM(H76:H80)&gt;0.416666666666666,0.416666666666666,SUM(H76:H80)))</f>
        <v>0</v>
      </c>
      <c r="J76" s="32"/>
    </row>
    <row r="77" spans="1:10" s="33" customFormat="1" ht="11.25" customHeight="1" x14ac:dyDescent="0.2">
      <c r="A77" s="355"/>
      <c r="B77" s="333"/>
      <c r="C77" s="244"/>
      <c r="D77" s="221"/>
      <c r="E77" s="346"/>
      <c r="F77" s="347"/>
      <c r="G77" s="348"/>
      <c r="H77" s="222"/>
      <c r="I77" s="313"/>
      <c r="J77" s="32"/>
    </row>
    <row r="78" spans="1:10" s="33" customFormat="1" ht="11.25" customHeight="1" x14ac:dyDescent="0.2">
      <c r="A78" s="355"/>
      <c r="B78" s="333"/>
      <c r="C78" s="244"/>
      <c r="D78" s="221"/>
      <c r="E78" s="346"/>
      <c r="F78" s="347"/>
      <c r="G78" s="348"/>
      <c r="H78" s="222"/>
      <c r="I78" s="313"/>
      <c r="J78" s="32"/>
    </row>
    <row r="79" spans="1:10" s="33" customFormat="1" ht="11.25" customHeight="1" x14ac:dyDescent="0.2">
      <c r="A79" s="356"/>
      <c r="B79" s="333"/>
      <c r="C79" s="244"/>
      <c r="D79" s="225"/>
      <c r="E79" s="304"/>
      <c r="F79" s="305"/>
      <c r="G79" s="306"/>
      <c r="H79" s="222"/>
      <c r="I79" s="314"/>
      <c r="J79" s="32"/>
    </row>
    <row r="80" spans="1:10" s="33" customFormat="1" ht="11.25" customHeight="1" thickBot="1" x14ac:dyDescent="0.25">
      <c r="A80" s="357"/>
      <c r="B80" s="334"/>
      <c r="C80" s="245"/>
      <c r="D80" s="227"/>
      <c r="E80" s="374"/>
      <c r="F80" s="375"/>
      <c r="G80" s="376"/>
      <c r="H80" s="228"/>
      <c r="I80" s="315"/>
      <c r="J80" s="37"/>
    </row>
    <row r="81" spans="1:10" s="33" customFormat="1" ht="11.25" customHeight="1" thickTop="1" x14ac:dyDescent="0.2">
      <c r="A81" s="355">
        <f>A76+1</f>
        <v>45336</v>
      </c>
      <c r="B81" s="333"/>
      <c r="C81" s="258"/>
      <c r="D81" s="221"/>
      <c r="E81" s="346"/>
      <c r="F81" s="347"/>
      <c r="G81" s="348"/>
      <c r="H81" s="222"/>
      <c r="I81" s="313">
        <f>IF(B81&lt;&gt;"",0,IF(SUM(H81:H85)&gt;0.416666666666666,0.416666666666666,SUM(H81:H85)))</f>
        <v>0</v>
      </c>
      <c r="J81" s="37"/>
    </row>
    <row r="82" spans="1:10" s="33" customFormat="1" ht="11.25" customHeight="1" x14ac:dyDescent="0.2">
      <c r="A82" s="355"/>
      <c r="B82" s="333"/>
      <c r="C82" s="244"/>
      <c r="D82" s="221"/>
      <c r="E82" s="346"/>
      <c r="F82" s="347"/>
      <c r="G82" s="348"/>
      <c r="H82" s="222"/>
      <c r="I82" s="313"/>
      <c r="J82" s="37"/>
    </row>
    <row r="83" spans="1:10" s="33" customFormat="1" ht="11.25" customHeight="1" x14ac:dyDescent="0.2">
      <c r="A83" s="355"/>
      <c r="B83" s="333"/>
      <c r="C83" s="244"/>
      <c r="D83" s="221"/>
      <c r="E83" s="346"/>
      <c r="F83" s="347"/>
      <c r="G83" s="348"/>
      <c r="H83" s="222"/>
      <c r="I83" s="313"/>
      <c r="J83" s="37"/>
    </row>
    <row r="84" spans="1:10" s="33" customFormat="1" ht="11.25" customHeight="1" x14ac:dyDescent="0.2">
      <c r="A84" s="356"/>
      <c r="B84" s="333"/>
      <c r="C84" s="244"/>
      <c r="D84" s="225"/>
      <c r="E84" s="304"/>
      <c r="F84" s="305"/>
      <c r="G84" s="306"/>
      <c r="H84" s="222"/>
      <c r="I84" s="314"/>
      <c r="J84" s="37"/>
    </row>
    <row r="85" spans="1:10" s="33" customFormat="1" ht="11.25" customHeight="1" thickBot="1" x14ac:dyDescent="0.25">
      <c r="A85" s="357"/>
      <c r="B85" s="334"/>
      <c r="C85" s="245"/>
      <c r="D85" s="227"/>
      <c r="E85" s="374"/>
      <c r="F85" s="375"/>
      <c r="G85" s="376"/>
      <c r="H85" s="228"/>
      <c r="I85" s="315"/>
      <c r="J85" s="37"/>
    </row>
    <row r="86" spans="1:10" s="33" customFormat="1" ht="11.25" customHeight="1" thickTop="1" x14ac:dyDescent="0.2">
      <c r="A86" s="355">
        <f>A81+1</f>
        <v>45337</v>
      </c>
      <c r="B86" s="293"/>
      <c r="C86" s="258"/>
      <c r="D86" s="25"/>
      <c r="E86" s="476"/>
      <c r="F86" s="477"/>
      <c r="G86" s="478"/>
      <c r="H86" s="26"/>
      <c r="I86" s="313">
        <f>IF(B86&lt;&gt;"",0,IF(SUM(H86:H90)&gt;0.416666666666666,0.416666666666666,SUM(H86:H90)))</f>
        <v>0</v>
      </c>
      <c r="J86" s="37"/>
    </row>
    <row r="87" spans="1:10" s="33" customFormat="1" ht="11.25" customHeight="1" x14ac:dyDescent="0.2">
      <c r="A87" s="355"/>
      <c r="B87" s="293"/>
      <c r="C87" s="150"/>
      <c r="D87" s="25"/>
      <c r="E87" s="298"/>
      <c r="F87" s="299"/>
      <c r="G87" s="300"/>
      <c r="H87" s="26"/>
      <c r="I87" s="313"/>
      <c r="J87" s="37"/>
    </row>
    <row r="88" spans="1:10" s="33" customFormat="1" ht="11.25" customHeight="1" x14ac:dyDescent="0.2">
      <c r="A88" s="355"/>
      <c r="B88" s="293"/>
      <c r="C88" s="150"/>
      <c r="D88" s="25"/>
      <c r="E88" s="343"/>
      <c r="F88" s="344"/>
      <c r="G88" s="345"/>
      <c r="H88" s="26"/>
      <c r="I88" s="313"/>
      <c r="J88" s="37"/>
    </row>
    <row r="89" spans="1:10" s="33" customFormat="1" ht="11.25" customHeight="1" x14ac:dyDescent="0.2">
      <c r="A89" s="356"/>
      <c r="B89" s="293"/>
      <c r="C89" s="150"/>
      <c r="D89" s="28"/>
      <c r="E89" s="298"/>
      <c r="F89" s="299"/>
      <c r="G89" s="300"/>
      <c r="H89" s="26"/>
      <c r="I89" s="314"/>
      <c r="J89" s="37"/>
    </row>
    <row r="90" spans="1:10" s="33" customFormat="1" ht="11.25" customHeight="1" thickBot="1" x14ac:dyDescent="0.25">
      <c r="A90" s="357"/>
      <c r="B90" s="294"/>
      <c r="C90" s="151"/>
      <c r="D90" s="30"/>
      <c r="E90" s="301"/>
      <c r="F90" s="302"/>
      <c r="G90" s="303"/>
      <c r="H90" s="31"/>
      <c r="I90" s="315"/>
      <c r="J90" s="37"/>
    </row>
    <row r="91" spans="1:10" s="33" customFormat="1" ht="11.25" customHeight="1" thickTop="1" x14ac:dyDescent="0.2">
      <c r="A91" s="355">
        <f>A86+1</f>
        <v>45338</v>
      </c>
      <c r="B91" s="293"/>
      <c r="C91" s="258"/>
      <c r="D91" s="25"/>
      <c r="E91" s="343"/>
      <c r="F91" s="344"/>
      <c r="G91" s="345"/>
      <c r="H91" s="26"/>
      <c r="I91" s="313">
        <f>IF(B91&lt;&gt;"",0,IF(SUM(H91:H95)&gt;0.416666666666666,0.416666666666666,SUM(H91:H95)))</f>
        <v>0</v>
      </c>
      <c r="J91" s="37"/>
    </row>
    <row r="92" spans="1:10" s="33" customFormat="1" ht="11.25" customHeight="1" x14ac:dyDescent="0.2">
      <c r="A92" s="355"/>
      <c r="B92" s="293"/>
      <c r="C92" s="150"/>
      <c r="D92" s="25"/>
      <c r="E92" s="343"/>
      <c r="F92" s="344"/>
      <c r="G92" s="345"/>
      <c r="H92" s="26"/>
      <c r="I92" s="313"/>
      <c r="J92" s="37"/>
    </row>
    <row r="93" spans="1:10" s="33" customFormat="1" ht="11.25" customHeight="1" x14ac:dyDescent="0.2">
      <c r="A93" s="355"/>
      <c r="B93" s="293"/>
      <c r="C93" s="150"/>
      <c r="D93" s="25"/>
      <c r="E93" s="343"/>
      <c r="F93" s="344"/>
      <c r="G93" s="345"/>
      <c r="H93" s="26"/>
      <c r="I93" s="313"/>
      <c r="J93" s="37"/>
    </row>
    <row r="94" spans="1:10" s="33" customFormat="1" ht="11.25" customHeight="1" x14ac:dyDescent="0.2">
      <c r="A94" s="356"/>
      <c r="B94" s="293"/>
      <c r="C94" s="150"/>
      <c r="D94" s="28"/>
      <c r="E94" s="298"/>
      <c r="F94" s="299"/>
      <c r="G94" s="300"/>
      <c r="H94" s="26"/>
      <c r="I94" s="314"/>
      <c r="J94" s="37"/>
    </row>
    <row r="95" spans="1:10" s="33" customFormat="1" ht="11.25" customHeight="1" thickBot="1" x14ac:dyDescent="0.25">
      <c r="A95" s="357"/>
      <c r="B95" s="294"/>
      <c r="C95" s="151"/>
      <c r="D95" s="30"/>
      <c r="E95" s="301"/>
      <c r="F95" s="302"/>
      <c r="G95" s="303"/>
      <c r="H95" s="31"/>
      <c r="I95" s="315"/>
      <c r="J95" s="37"/>
    </row>
    <row r="96" spans="1:10" s="33" customFormat="1" ht="11.25" customHeight="1" thickTop="1" x14ac:dyDescent="0.2">
      <c r="A96" s="439">
        <f>A91+1</f>
        <v>45339</v>
      </c>
      <c r="B96" s="331"/>
      <c r="C96" s="278"/>
      <c r="D96" s="237"/>
      <c r="E96" s="387"/>
      <c r="F96" s="388"/>
      <c r="G96" s="389"/>
      <c r="H96" s="188"/>
      <c r="I96" s="313">
        <f>IF(B96&lt;&gt;"",0,IF(SUM(H96:H100)&gt;0.416666666666666,0.416666666666666,SUM(H96:H100)))</f>
        <v>0</v>
      </c>
      <c r="J96" s="37"/>
    </row>
    <row r="97" spans="1:10" s="33" customFormat="1" ht="11.25" customHeight="1" x14ac:dyDescent="0.2">
      <c r="A97" s="439"/>
      <c r="B97" s="331"/>
      <c r="C97" s="247"/>
      <c r="D97" s="237"/>
      <c r="E97" s="393"/>
      <c r="F97" s="394"/>
      <c r="G97" s="395"/>
      <c r="H97" s="188"/>
      <c r="I97" s="313"/>
      <c r="J97" s="37"/>
    </row>
    <row r="98" spans="1:10" s="33" customFormat="1" ht="11.25" customHeight="1" x14ac:dyDescent="0.2">
      <c r="A98" s="439"/>
      <c r="B98" s="331"/>
      <c r="C98" s="247"/>
      <c r="D98" s="237"/>
      <c r="E98" s="473"/>
      <c r="F98" s="474"/>
      <c r="G98" s="475"/>
      <c r="H98" s="188"/>
      <c r="I98" s="313"/>
      <c r="J98" s="37"/>
    </row>
    <row r="99" spans="1:10" s="33" customFormat="1" ht="11.25" customHeight="1" x14ac:dyDescent="0.2">
      <c r="A99" s="440"/>
      <c r="B99" s="331"/>
      <c r="C99" s="247"/>
      <c r="D99" s="189"/>
      <c r="E99" s="386"/>
      <c r="F99" s="386"/>
      <c r="G99" s="386"/>
      <c r="H99" s="188"/>
      <c r="I99" s="314"/>
      <c r="J99" s="37"/>
    </row>
    <row r="100" spans="1:10" s="33" customFormat="1" ht="11.25" customHeight="1" thickBot="1" x14ac:dyDescent="0.25">
      <c r="A100" s="441"/>
      <c r="B100" s="332"/>
      <c r="C100" s="249"/>
      <c r="D100" s="240"/>
      <c r="E100" s="406"/>
      <c r="F100" s="407"/>
      <c r="G100" s="408"/>
      <c r="H100" s="241"/>
      <c r="I100" s="315"/>
      <c r="J100" s="37"/>
    </row>
    <row r="101" spans="1:10" s="33" customFormat="1" ht="11.25" customHeight="1" thickTop="1" x14ac:dyDescent="0.2">
      <c r="A101" s="439">
        <f>A96+1</f>
        <v>45340</v>
      </c>
      <c r="B101" s="331"/>
      <c r="C101" s="246"/>
      <c r="D101" s="237"/>
      <c r="E101" s="387"/>
      <c r="F101" s="388"/>
      <c r="G101" s="389"/>
      <c r="H101" s="188"/>
      <c r="I101" s="313">
        <f>IF(B101&lt;&gt;"",0,IF(SUM(H101:H105)&gt;0.416666666666666,0.416666666666666,SUM(H101:H105)))</f>
        <v>0</v>
      </c>
      <c r="J101" s="37"/>
    </row>
    <row r="102" spans="1:10" s="33" customFormat="1" ht="11.25" customHeight="1" x14ac:dyDescent="0.2">
      <c r="A102" s="439"/>
      <c r="B102" s="331"/>
      <c r="C102" s="247"/>
      <c r="D102" s="237"/>
      <c r="E102" s="393"/>
      <c r="F102" s="394"/>
      <c r="G102" s="395"/>
      <c r="H102" s="188"/>
      <c r="I102" s="313"/>
      <c r="J102" s="37"/>
    </row>
    <row r="103" spans="1:10" s="33" customFormat="1" ht="11.25" customHeight="1" x14ac:dyDescent="0.2">
      <c r="A103" s="439"/>
      <c r="B103" s="331"/>
      <c r="C103" s="247"/>
      <c r="D103" s="237"/>
      <c r="E103" s="393"/>
      <c r="F103" s="394"/>
      <c r="G103" s="395"/>
      <c r="H103" s="188"/>
      <c r="I103" s="313"/>
      <c r="J103" s="37"/>
    </row>
    <row r="104" spans="1:10" s="33" customFormat="1" ht="11.25" customHeight="1" x14ac:dyDescent="0.2">
      <c r="A104" s="440"/>
      <c r="B104" s="331"/>
      <c r="C104" s="247"/>
      <c r="D104" s="189"/>
      <c r="E104" s="393"/>
      <c r="F104" s="394"/>
      <c r="G104" s="395"/>
      <c r="H104" s="188"/>
      <c r="I104" s="314"/>
      <c r="J104" s="37"/>
    </row>
    <row r="105" spans="1:10" s="33" customFormat="1" ht="11.25" customHeight="1" thickBot="1" x14ac:dyDescent="0.25">
      <c r="A105" s="441"/>
      <c r="B105" s="332"/>
      <c r="C105" s="248"/>
      <c r="D105" s="240"/>
      <c r="E105" s="406"/>
      <c r="F105" s="407"/>
      <c r="G105" s="408"/>
      <c r="H105" s="241"/>
      <c r="I105" s="315"/>
      <c r="J105" s="37"/>
    </row>
    <row r="106" spans="1:10" s="33" customFormat="1" ht="11.25" customHeight="1" thickTop="1" x14ac:dyDescent="0.2">
      <c r="A106" s="355">
        <f>A101+1</f>
        <v>45341</v>
      </c>
      <c r="B106" s="293"/>
      <c r="C106" s="269"/>
      <c r="D106" s="25"/>
      <c r="E106" s="343"/>
      <c r="F106" s="344"/>
      <c r="G106" s="345"/>
      <c r="H106" s="26"/>
      <c r="I106" s="313">
        <f>IF(B106&lt;&gt;"",0,IF(SUM(H106:H110)&gt;0.416666666666666,0.416666666666666,SUM(H106:H110)))</f>
        <v>0</v>
      </c>
      <c r="J106" s="37"/>
    </row>
    <row r="107" spans="1:10" s="33" customFormat="1" ht="11.25" customHeight="1" x14ac:dyDescent="0.2">
      <c r="A107" s="355"/>
      <c r="B107" s="293"/>
      <c r="C107" s="150"/>
      <c r="D107" s="25"/>
      <c r="E107" s="298"/>
      <c r="F107" s="299"/>
      <c r="G107" s="300"/>
      <c r="H107" s="26"/>
      <c r="I107" s="313"/>
      <c r="J107" s="32"/>
    </row>
    <row r="108" spans="1:10" s="33" customFormat="1" ht="11.25" customHeight="1" x14ac:dyDescent="0.2">
      <c r="A108" s="355"/>
      <c r="B108" s="293"/>
      <c r="C108" s="150"/>
      <c r="D108" s="25"/>
      <c r="E108" s="298"/>
      <c r="F108" s="299"/>
      <c r="G108" s="300"/>
      <c r="H108" s="26"/>
      <c r="I108" s="313"/>
      <c r="J108" s="32"/>
    </row>
    <row r="109" spans="1:10" s="33" customFormat="1" ht="11.25" customHeight="1" x14ac:dyDescent="0.2">
      <c r="A109" s="356"/>
      <c r="B109" s="293"/>
      <c r="C109" s="150"/>
      <c r="D109" s="28"/>
      <c r="E109" s="298"/>
      <c r="F109" s="299"/>
      <c r="G109" s="300"/>
      <c r="H109" s="26"/>
      <c r="I109" s="314"/>
      <c r="J109" s="32"/>
    </row>
    <row r="110" spans="1:10" s="33" customFormat="1" ht="11.25" customHeight="1" thickBot="1" x14ac:dyDescent="0.25">
      <c r="A110" s="357"/>
      <c r="B110" s="294"/>
      <c r="C110" s="152"/>
      <c r="D110" s="30"/>
      <c r="E110" s="301"/>
      <c r="F110" s="302"/>
      <c r="G110" s="303"/>
      <c r="H110" s="31"/>
      <c r="I110" s="315"/>
      <c r="J110" s="32"/>
    </row>
    <row r="111" spans="1:10" s="33" customFormat="1" ht="11.25" customHeight="1" thickTop="1" x14ac:dyDescent="0.2">
      <c r="A111" s="355">
        <f>A106+1</f>
        <v>45342</v>
      </c>
      <c r="B111" s="333"/>
      <c r="C111" s="270"/>
      <c r="D111" s="221"/>
      <c r="E111" s="346"/>
      <c r="F111" s="347"/>
      <c r="G111" s="348"/>
      <c r="H111" s="222"/>
      <c r="I111" s="313">
        <f>IF(B111&lt;&gt;"",0,IF(SUM(H111:H115)&gt;0.416666666666666,0.416666666666666,SUM(H111:H115)))</f>
        <v>0</v>
      </c>
      <c r="J111" s="32"/>
    </row>
    <row r="112" spans="1:10" s="33" customFormat="1" ht="11.25" customHeight="1" x14ac:dyDescent="0.2">
      <c r="A112" s="355"/>
      <c r="B112" s="333"/>
      <c r="C112" s="244"/>
      <c r="D112" s="221"/>
      <c r="E112" s="304"/>
      <c r="F112" s="305"/>
      <c r="G112" s="306"/>
      <c r="H112" s="222"/>
      <c r="I112" s="313"/>
      <c r="J112" s="32"/>
    </row>
    <row r="113" spans="1:10" s="33" customFormat="1" ht="11.25" customHeight="1" x14ac:dyDescent="0.2">
      <c r="A113" s="355"/>
      <c r="B113" s="333"/>
      <c r="C113" s="244"/>
      <c r="D113" s="221"/>
      <c r="E113" s="304"/>
      <c r="F113" s="305"/>
      <c r="G113" s="306"/>
      <c r="H113" s="222"/>
      <c r="I113" s="313"/>
      <c r="J113" s="32"/>
    </row>
    <row r="114" spans="1:10" s="33" customFormat="1" ht="11.25" customHeight="1" x14ac:dyDescent="0.2">
      <c r="A114" s="356"/>
      <c r="B114" s="333"/>
      <c r="C114" s="244"/>
      <c r="D114" s="225"/>
      <c r="E114" s="304"/>
      <c r="F114" s="305"/>
      <c r="G114" s="306"/>
      <c r="H114" s="222"/>
      <c r="I114" s="314"/>
      <c r="J114" s="32"/>
    </row>
    <row r="115" spans="1:10" s="33" customFormat="1" ht="11.25" customHeight="1" thickBot="1" x14ac:dyDescent="0.25">
      <c r="A115" s="357"/>
      <c r="B115" s="334"/>
      <c r="C115" s="245"/>
      <c r="D115" s="227"/>
      <c r="E115" s="374"/>
      <c r="F115" s="375"/>
      <c r="G115" s="376"/>
      <c r="H115" s="228"/>
      <c r="I115" s="315"/>
      <c r="J115" s="32"/>
    </row>
    <row r="116" spans="1:10" s="33" customFormat="1" ht="11.25" customHeight="1" thickTop="1" x14ac:dyDescent="0.2">
      <c r="A116" s="355">
        <f>A111+1</f>
        <v>45343</v>
      </c>
      <c r="B116" s="333"/>
      <c r="C116" s="258"/>
      <c r="D116" s="221"/>
      <c r="E116" s="346"/>
      <c r="F116" s="347"/>
      <c r="G116" s="348"/>
      <c r="H116" s="222"/>
      <c r="I116" s="313">
        <f>IF(B116&lt;&gt;"",0,IF(SUM(H116:H120)&gt;0.416666666666666,0.416666666666666,SUM(H116:H120)))</f>
        <v>0</v>
      </c>
      <c r="J116" s="32"/>
    </row>
    <row r="117" spans="1:10" s="33" customFormat="1" ht="11.25" customHeight="1" x14ac:dyDescent="0.2">
      <c r="A117" s="355"/>
      <c r="B117" s="333"/>
      <c r="C117" s="244"/>
      <c r="D117" s="221"/>
      <c r="E117" s="304"/>
      <c r="F117" s="305"/>
      <c r="G117" s="306"/>
      <c r="H117" s="222"/>
      <c r="I117" s="313"/>
      <c r="J117" s="32"/>
    </row>
    <row r="118" spans="1:10" s="33" customFormat="1" ht="11.25" customHeight="1" x14ac:dyDescent="0.2">
      <c r="A118" s="355"/>
      <c r="B118" s="333"/>
      <c r="C118" s="244"/>
      <c r="D118" s="221"/>
      <c r="E118" s="304"/>
      <c r="F118" s="305"/>
      <c r="G118" s="306"/>
      <c r="H118" s="222"/>
      <c r="I118" s="313"/>
      <c r="J118" s="32"/>
    </row>
    <row r="119" spans="1:10" s="33" customFormat="1" ht="11.25" customHeight="1" x14ac:dyDescent="0.2">
      <c r="A119" s="356"/>
      <c r="B119" s="333"/>
      <c r="C119" s="244"/>
      <c r="D119" s="225"/>
      <c r="E119" s="304"/>
      <c r="F119" s="305"/>
      <c r="G119" s="306"/>
      <c r="H119" s="222"/>
      <c r="I119" s="314"/>
      <c r="J119" s="32"/>
    </row>
    <row r="120" spans="1:10" s="33" customFormat="1" ht="11.25" customHeight="1" thickBot="1" x14ac:dyDescent="0.25">
      <c r="A120" s="357"/>
      <c r="B120" s="334"/>
      <c r="C120" s="245"/>
      <c r="D120" s="227"/>
      <c r="E120" s="374"/>
      <c r="F120" s="375"/>
      <c r="G120" s="376"/>
      <c r="H120" s="228"/>
      <c r="I120" s="315"/>
      <c r="J120" s="32"/>
    </row>
    <row r="121" spans="1:10" s="33" customFormat="1" ht="11.25" customHeight="1" thickTop="1" x14ac:dyDescent="0.2">
      <c r="A121" s="355">
        <f>A116+1</f>
        <v>45344</v>
      </c>
      <c r="B121" s="293"/>
      <c r="C121" s="258"/>
      <c r="D121" s="25"/>
      <c r="E121" s="343"/>
      <c r="F121" s="344"/>
      <c r="G121" s="345"/>
      <c r="H121" s="26"/>
      <c r="I121" s="313">
        <f>IF(B121&lt;&gt;"",0,IF(SUM(H121:H125)&gt;0.416666666666666,0.416666666666666,SUM(H121:H125)))</f>
        <v>0</v>
      </c>
      <c r="J121" s="32"/>
    </row>
    <row r="122" spans="1:10" s="33" customFormat="1" ht="11.25" customHeight="1" x14ac:dyDescent="0.2">
      <c r="A122" s="355"/>
      <c r="B122" s="293"/>
      <c r="C122" s="150"/>
      <c r="D122" s="25"/>
      <c r="E122" s="298"/>
      <c r="F122" s="299"/>
      <c r="G122" s="300"/>
      <c r="H122" s="26"/>
      <c r="I122" s="313"/>
      <c r="J122" s="32"/>
    </row>
    <row r="123" spans="1:10" s="33" customFormat="1" ht="11.25" customHeight="1" x14ac:dyDescent="0.2">
      <c r="A123" s="355"/>
      <c r="B123" s="293"/>
      <c r="C123" s="150"/>
      <c r="D123" s="25"/>
      <c r="E123" s="298"/>
      <c r="F123" s="299"/>
      <c r="G123" s="300"/>
      <c r="H123" s="26"/>
      <c r="I123" s="313"/>
      <c r="J123" s="32"/>
    </row>
    <row r="124" spans="1:10" s="33" customFormat="1" ht="11.25" customHeight="1" x14ac:dyDescent="0.2">
      <c r="A124" s="356"/>
      <c r="B124" s="293"/>
      <c r="C124" s="150"/>
      <c r="D124" s="28"/>
      <c r="E124" s="298"/>
      <c r="F124" s="299"/>
      <c r="G124" s="300"/>
      <c r="H124" s="26"/>
      <c r="I124" s="314"/>
      <c r="J124" s="32"/>
    </row>
    <row r="125" spans="1:10" s="33" customFormat="1" ht="11.25" customHeight="1" thickBot="1" x14ac:dyDescent="0.25">
      <c r="A125" s="357"/>
      <c r="B125" s="294"/>
      <c r="C125" s="151"/>
      <c r="D125" s="30"/>
      <c r="E125" s="301"/>
      <c r="F125" s="302"/>
      <c r="G125" s="303"/>
      <c r="H125" s="31"/>
      <c r="I125" s="315"/>
      <c r="J125" s="32"/>
    </row>
    <row r="126" spans="1:10" s="33" customFormat="1" ht="11.25" customHeight="1" thickTop="1" x14ac:dyDescent="0.2">
      <c r="A126" s="355">
        <f>A121+1</f>
        <v>45345</v>
      </c>
      <c r="B126" s="293"/>
      <c r="C126" s="258"/>
      <c r="D126" s="25"/>
      <c r="E126" s="343"/>
      <c r="F126" s="344"/>
      <c r="G126" s="345"/>
      <c r="H126" s="26"/>
      <c r="I126" s="313">
        <f>IF(B126&lt;&gt;"",0,IF(SUM(H126:H130)&gt;0.416666666666666,0.416666666666666,SUM(H126:H130)))</f>
        <v>0</v>
      </c>
      <c r="J126" s="32"/>
    </row>
    <row r="127" spans="1:10" s="33" customFormat="1" ht="11.25" customHeight="1" x14ac:dyDescent="0.2">
      <c r="A127" s="355"/>
      <c r="B127" s="293"/>
      <c r="C127" s="150"/>
      <c r="D127" s="25"/>
      <c r="E127" s="298"/>
      <c r="F127" s="299"/>
      <c r="G127" s="300"/>
      <c r="H127" s="26"/>
      <c r="I127" s="313"/>
      <c r="J127" s="32"/>
    </row>
    <row r="128" spans="1:10" s="33" customFormat="1" ht="11.25" customHeight="1" x14ac:dyDescent="0.2">
      <c r="A128" s="355"/>
      <c r="B128" s="293"/>
      <c r="C128" s="150"/>
      <c r="D128" s="25"/>
      <c r="E128" s="298"/>
      <c r="F128" s="299"/>
      <c r="G128" s="300"/>
      <c r="H128" s="26"/>
      <c r="I128" s="313"/>
      <c r="J128" s="32"/>
    </row>
    <row r="129" spans="1:10" s="33" customFormat="1" ht="11.25" customHeight="1" x14ac:dyDescent="0.2">
      <c r="A129" s="356"/>
      <c r="B129" s="293"/>
      <c r="C129" s="150"/>
      <c r="D129" s="28"/>
      <c r="E129" s="298"/>
      <c r="F129" s="299"/>
      <c r="G129" s="300"/>
      <c r="H129" s="26"/>
      <c r="I129" s="314"/>
      <c r="J129" s="32"/>
    </row>
    <row r="130" spans="1:10" s="33" customFormat="1" ht="11.25" customHeight="1" thickBot="1" x14ac:dyDescent="0.25">
      <c r="A130" s="357"/>
      <c r="B130" s="294"/>
      <c r="C130" s="151"/>
      <c r="D130" s="30"/>
      <c r="E130" s="301"/>
      <c r="F130" s="302"/>
      <c r="G130" s="303"/>
      <c r="H130" s="31"/>
      <c r="I130" s="315"/>
      <c r="J130" s="32"/>
    </row>
    <row r="131" spans="1:10" s="33" customFormat="1" ht="11.25" customHeight="1" thickTop="1" x14ac:dyDescent="0.2">
      <c r="A131" s="439">
        <f>A126+1</f>
        <v>45346</v>
      </c>
      <c r="B131" s="331"/>
      <c r="C131" s="278"/>
      <c r="D131" s="237"/>
      <c r="E131" s="387"/>
      <c r="F131" s="388"/>
      <c r="G131" s="389"/>
      <c r="H131" s="188"/>
      <c r="I131" s="313">
        <f>IF(B131&lt;&gt;"",0,IF(SUM(H131:H135)&gt;0.416666666666666,0.416666666666666,SUM(H131:H135)))</f>
        <v>0</v>
      </c>
      <c r="J131" s="32"/>
    </row>
    <row r="132" spans="1:10" s="33" customFormat="1" ht="11.25" customHeight="1" x14ac:dyDescent="0.2">
      <c r="A132" s="439"/>
      <c r="B132" s="331"/>
      <c r="C132" s="247"/>
      <c r="D132" s="237"/>
      <c r="E132" s="393"/>
      <c r="F132" s="394"/>
      <c r="G132" s="395"/>
      <c r="H132" s="188"/>
      <c r="I132" s="313"/>
      <c r="J132" s="32"/>
    </row>
    <row r="133" spans="1:10" s="33" customFormat="1" ht="11.25" customHeight="1" x14ac:dyDescent="0.2">
      <c r="A133" s="439"/>
      <c r="B133" s="331"/>
      <c r="C133" s="247"/>
      <c r="D133" s="237"/>
      <c r="E133" s="393"/>
      <c r="F133" s="394"/>
      <c r="G133" s="395"/>
      <c r="H133" s="188"/>
      <c r="I133" s="313"/>
      <c r="J133" s="32"/>
    </row>
    <row r="134" spans="1:10" s="33" customFormat="1" ht="11.25" customHeight="1" x14ac:dyDescent="0.2">
      <c r="A134" s="440"/>
      <c r="B134" s="331"/>
      <c r="C134" s="247"/>
      <c r="D134" s="189"/>
      <c r="E134" s="393"/>
      <c r="F134" s="394"/>
      <c r="G134" s="395"/>
      <c r="H134" s="188"/>
      <c r="I134" s="314"/>
      <c r="J134" s="32"/>
    </row>
    <row r="135" spans="1:10" s="33" customFormat="1" ht="11.25" customHeight="1" thickBot="1" x14ac:dyDescent="0.25">
      <c r="A135" s="441"/>
      <c r="B135" s="332"/>
      <c r="C135" s="248"/>
      <c r="D135" s="240"/>
      <c r="E135" s="406"/>
      <c r="F135" s="407"/>
      <c r="G135" s="408"/>
      <c r="H135" s="241"/>
      <c r="I135" s="315"/>
      <c r="J135" s="32"/>
    </row>
    <row r="136" spans="1:10" s="33" customFormat="1" ht="11.25" customHeight="1" thickTop="1" x14ac:dyDescent="0.2">
      <c r="A136" s="439">
        <f>A131+1</f>
        <v>45347</v>
      </c>
      <c r="B136" s="331"/>
      <c r="C136" s="246"/>
      <c r="D136" s="237"/>
      <c r="E136" s="387"/>
      <c r="F136" s="388"/>
      <c r="G136" s="389"/>
      <c r="H136" s="188"/>
      <c r="I136" s="313">
        <f>IF(B136&lt;&gt;"",0,IF(SUM(H136:H140)&gt;0.416666666666666,0.416666666666666,SUM(H136:H140)))</f>
        <v>0</v>
      </c>
      <c r="J136" s="32"/>
    </row>
    <row r="137" spans="1:10" s="33" customFormat="1" ht="11.25" customHeight="1" x14ac:dyDescent="0.2">
      <c r="A137" s="439"/>
      <c r="B137" s="331"/>
      <c r="C137" s="247"/>
      <c r="D137" s="237"/>
      <c r="E137" s="393"/>
      <c r="F137" s="394"/>
      <c r="G137" s="395"/>
      <c r="H137" s="188"/>
      <c r="I137" s="313"/>
      <c r="J137" s="32"/>
    </row>
    <row r="138" spans="1:10" s="33" customFormat="1" ht="11.25" customHeight="1" x14ac:dyDescent="0.2">
      <c r="A138" s="439"/>
      <c r="B138" s="331"/>
      <c r="C138" s="247"/>
      <c r="D138" s="237"/>
      <c r="E138" s="393"/>
      <c r="F138" s="394"/>
      <c r="G138" s="395"/>
      <c r="H138" s="188"/>
      <c r="I138" s="313"/>
      <c r="J138" s="32"/>
    </row>
    <row r="139" spans="1:10" s="33" customFormat="1" ht="11.25" customHeight="1" x14ac:dyDescent="0.2">
      <c r="A139" s="440"/>
      <c r="B139" s="331"/>
      <c r="C139" s="247"/>
      <c r="D139" s="189"/>
      <c r="E139" s="393"/>
      <c r="F139" s="394"/>
      <c r="G139" s="395"/>
      <c r="H139" s="188"/>
      <c r="I139" s="314"/>
      <c r="J139" s="32"/>
    </row>
    <row r="140" spans="1:10" s="33" customFormat="1" ht="11.25" customHeight="1" thickBot="1" x14ac:dyDescent="0.25">
      <c r="A140" s="441"/>
      <c r="B140" s="332"/>
      <c r="C140" s="248"/>
      <c r="D140" s="240"/>
      <c r="E140" s="406"/>
      <c r="F140" s="407"/>
      <c r="G140" s="408"/>
      <c r="H140" s="241"/>
      <c r="I140" s="315"/>
      <c r="J140" s="32"/>
    </row>
    <row r="141" spans="1:10" s="33" customFormat="1" ht="11.25" customHeight="1" thickTop="1" x14ac:dyDescent="0.2">
      <c r="A141" s="355">
        <f>A136+1</f>
        <v>45348</v>
      </c>
      <c r="B141" s="293"/>
      <c r="C141" s="269"/>
      <c r="D141" s="25"/>
      <c r="E141" s="343"/>
      <c r="F141" s="344"/>
      <c r="G141" s="345"/>
      <c r="H141" s="26"/>
      <c r="I141" s="459">
        <f>IF(B141&lt;&gt;"",0,IF(SUM(H141:H145)&gt;0.416666666666666,0.416666666666666,SUM(H141:H145)))</f>
        <v>0</v>
      </c>
      <c r="J141" s="32"/>
    </row>
    <row r="142" spans="1:10" s="33" customFormat="1" ht="11.25" customHeight="1" x14ac:dyDescent="0.2">
      <c r="A142" s="355"/>
      <c r="B142" s="293"/>
      <c r="C142" s="150"/>
      <c r="D142" s="25"/>
      <c r="E142" s="298"/>
      <c r="F142" s="299"/>
      <c r="G142" s="300"/>
      <c r="H142" s="26"/>
      <c r="I142" s="459"/>
      <c r="J142" s="32"/>
    </row>
    <row r="143" spans="1:10" s="33" customFormat="1" ht="11.25" customHeight="1" x14ac:dyDescent="0.2">
      <c r="A143" s="355"/>
      <c r="B143" s="293"/>
      <c r="C143" s="150"/>
      <c r="D143" s="25"/>
      <c r="E143" s="298"/>
      <c r="F143" s="299"/>
      <c r="G143" s="300"/>
      <c r="H143" s="26"/>
      <c r="I143" s="459"/>
      <c r="J143" s="32"/>
    </row>
    <row r="144" spans="1:10" s="33" customFormat="1" ht="11.25" customHeight="1" x14ac:dyDescent="0.2">
      <c r="A144" s="356"/>
      <c r="B144" s="293"/>
      <c r="C144" s="150"/>
      <c r="D144" s="28"/>
      <c r="E144" s="298"/>
      <c r="F144" s="299"/>
      <c r="G144" s="300"/>
      <c r="H144" s="26"/>
      <c r="I144" s="460"/>
      <c r="J144" s="32"/>
    </row>
    <row r="145" spans="1:10" s="33" customFormat="1" ht="11.25" customHeight="1" thickBot="1" x14ac:dyDescent="0.25">
      <c r="A145" s="357"/>
      <c r="B145" s="294"/>
      <c r="C145" s="151"/>
      <c r="D145" s="30"/>
      <c r="E145" s="301"/>
      <c r="F145" s="302"/>
      <c r="G145" s="303"/>
      <c r="H145" s="31"/>
      <c r="I145" s="461"/>
      <c r="J145" s="32"/>
    </row>
    <row r="146" spans="1:10" s="33" customFormat="1" ht="11.25" customHeight="1" thickTop="1" x14ac:dyDescent="0.2">
      <c r="A146" s="355">
        <f>A141+1</f>
        <v>45349</v>
      </c>
      <c r="B146" s="333"/>
      <c r="C146" s="258"/>
      <c r="D146" s="221"/>
      <c r="E146" s="346"/>
      <c r="F146" s="347"/>
      <c r="G146" s="348"/>
      <c r="H146" s="222"/>
      <c r="I146" s="459">
        <f>IF(B146&lt;&gt;"",0,IF(SUM(H146:H150)&gt;0.416666666666666,0.416666666666666,SUM(H146:H150)))</f>
        <v>0</v>
      </c>
      <c r="J146" s="32"/>
    </row>
    <row r="147" spans="1:10" s="33" customFormat="1" ht="11.25" customHeight="1" x14ac:dyDescent="0.2">
      <c r="A147" s="355"/>
      <c r="B147" s="333"/>
      <c r="C147" s="244"/>
      <c r="D147" s="221"/>
      <c r="E147" s="304"/>
      <c r="F147" s="305"/>
      <c r="G147" s="306"/>
      <c r="H147" s="222"/>
      <c r="I147" s="459"/>
      <c r="J147" s="32"/>
    </row>
    <row r="148" spans="1:10" s="33" customFormat="1" ht="11.25" customHeight="1" x14ac:dyDescent="0.2">
      <c r="A148" s="355"/>
      <c r="B148" s="333"/>
      <c r="C148" s="244"/>
      <c r="D148" s="221"/>
      <c r="E148" s="304"/>
      <c r="F148" s="305"/>
      <c r="G148" s="306"/>
      <c r="H148" s="222"/>
      <c r="I148" s="459"/>
      <c r="J148" s="32"/>
    </row>
    <row r="149" spans="1:10" s="33" customFormat="1" ht="11.25" customHeight="1" x14ac:dyDescent="0.2">
      <c r="A149" s="356"/>
      <c r="B149" s="333"/>
      <c r="C149" s="244"/>
      <c r="D149" s="225"/>
      <c r="E149" s="304"/>
      <c r="F149" s="305"/>
      <c r="G149" s="306"/>
      <c r="H149" s="222"/>
      <c r="I149" s="460"/>
      <c r="J149" s="32"/>
    </row>
    <row r="150" spans="1:10" s="33" customFormat="1" ht="11.25" customHeight="1" thickBot="1" x14ac:dyDescent="0.25">
      <c r="A150" s="357"/>
      <c r="B150" s="334"/>
      <c r="C150" s="245"/>
      <c r="D150" s="227"/>
      <c r="E150" s="374"/>
      <c r="F150" s="375"/>
      <c r="G150" s="376"/>
      <c r="H150" s="228"/>
      <c r="I150" s="461"/>
      <c r="J150" s="32"/>
    </row>
    <row r="151" spans="1:10" s="33" customFormat="1" ht="11.25" customHeight="1" thickTop="1" x14ac:dyDescent="0.2">
      <c r="A151" s="355">
        <f>A146+1</f>
        <v>45350</v>
      </c>
      <c r="B151" s="333"/>
      <c r="C151" s="258"/>
      <c r="D151" s="221"/>
      <c r="E151" s="346"/>
      <c r="F151" s="347"/>
      <c r="G151" s="348"/>
      <c r="H151" s="222"/>
      <c r="I151" s="459">
        <f>IF(B151&lt;&gt;"",0,IF(SUM(H151:H155)&gt;0.416666666666666,0.416666666666666,SUM(H151:H155)))</f>
        <v>0</v>
      </c>
      <c r="J151" s="32"/>
    </row>
    <row r="152" spans="1:10" s="33" customFormat="1" ht="11.25" customHeight="1" x14ac:dyDescent="0.2">
      <c r="A152" s="355"/>
      <c r="B152" s="333"/>
      <c r="C152" s="244"/>
      <c r="D152" s="221"/>
      <c r="E152" s="304"/>
      <c r="F152" s="305"/>
      <c r="G152" s="306"/>
      <c r="H152" s="222"/>
      <c r="I152" s="459"/>
      <c r="J152" s="32"/>
    </row>
    <row r="153" spans="1:10" s="33" customFormat="1" ht="11.25" customHeight="1" x14ac:dyDescent="0.2">
      <c r="A153" s="355"/>
      <c r="B153" s="333"/>
      <c r="C153" s="244"/>
      <c r="D153" s="221"/>
      <c r="E153" s="304"/>
      <c r="F153" s="305"/>
      <c r="G153" s="306"/>
      <c r="H153" s="222"/>
      <c r="I153" s="459"/>
      <c r="J153" s="32"/>
    </row>
    <row r="154" spans="1:10" s="33" customFormat="1" ht="11.25" customHeight="1" x14ac:dyDescent="0.2">
      <c r="A154" s="356"/>
      <c r="B154" s="333"/>
      <c r="C154" s="244"/>
      <c r="D154" s="225"/>
      <c r="E154" s="304"/>
      <c r="F154" s="305"/>
      <c r="G154" s="306"/>
      <c r="H154" s="222"/>
      <c r="I154" s="460"/>
      <c r="J154" s="32"/>
    </row>
    <row r="155" spans="1:10" s="33" customFormat="1" ht="11.25" customHeight="1" thickBot="1" x14ac:dyDescent="0.25">
      <c r="A155" s="357"/>
      <c r="B155" s="334"/>
      <c r="C155" s="245"/>
      <c r="D155" s="227"/>
      <c r="E155" s="374"/>
      <c r="F155" s="375"/>
      <c r="G155" s="376"/>
      <c r="H155" s="228"/>
      <c r="I155" s="461"/>
      <c r="J155" s="32"/>
    </row>
    <row r="156" spans="1:10" s="33" customFormat="1" ht="11.25" customHeight="1" thickTop="1" x14ac:dyDescent="0.2">
      <c r="A156" s="355">
        <f>A151+1</f>
        <v>45351</v>
      </c>
      <c r="B156" s="333"/>
      <c r="C156" s="258"/>
      <c r="D156" s="221"/>
      <c r="E156" s="346"/>
      <c r="F156" s="347"/>
      <c r="G156" s="348"/>
      <c r="H156" s="222"/>
      <c r="I156" s="313">
        <f>IF(B156&lt;&gt;"",0,IF(SUM(H156:H160)&gt;0.416666666666666,0.416666666666666,SUM(H156:H160)))</f>
        <v>0</v>
      </c>
      <c r="J156" s="32"/>
    </row>
    <row r="157" spans="1:10" s="33" customFormat="1" ht="11.25" customHeight="1" x14ac:dyDescent="0.2">
      <c r="A157" s="355"/>
      <c r="B157" s="333"/>
      <c r="C157" s="244"/>
      <c r="D157" s="221"/>
      <c r="E157" s="304"/>
      <c r="F157" s="305"/>
      <c r="G157" s="306"/>
      <c r="H157" s="222"/>
      <c r="I157" s="313"/>
      <c r="J157" s="32"/>
    </row>
    <row r="158" spans="1:10" s="33" customFormat="1" ht="11.25" customHeight="1" x14ac:dyDescent="0.2">
      <c r="A158" s="355"/>
      <c r="B158" s="333"/>
      <c r="C158" s="244"/>
      <c r="D158" s="221"/>
      <c r="E158" s="304"/>
      <c r="F158" s="305"/>
      <c r="G158" s="306"/>
      <c r="H158" s="222"/>
      <c r="I158" s="313"/>
      <c r="J158" s="32"/>
    </row>
    <row r="159" spans="1:10" s="33" customFormat="1" ht="11.25" customHeight="1" x14ac:dyDescent="0.2">
      <c r="A159" s="356"/>
      <c r="B159" s="333"/>
      <c r="C159" s="244"/>
      <c r="D159" s="225"/>
      <c r="E159" s="304"/>
      <c r="F159" s="305"/>
      <c r="G159" s="306"/>
      <c r="H159" s="222"/>
      <c r="I159" s="314"/>
      <c r="J159" s="32"/>
    </row>
    <row r="160" spans="1:10" s="33" customFormat="1" ht="11.25" customHeight="1" thickBot="1" x14ac:dyDescent="0.25">
      <c r="A160" s="357"/>
      <c r="B160" s="334"/>
      <c r="C160" s="245"/>
      <c r="D160" s="227"/>
      <c r="E160" s="374"/>
      <c r="F160" s="375"/>
      <c r="G160" s="376"/>
      <c r="H160" s="228"/>
      <c r="I160" s="315"/>
      <c r="J160" s="32"/>
    </row>
    <row r="161" spans="1:10" s="33" customFormat="1" ht="12.75" customHeight="1" thickTop="1" thickBot="1" x14ac:dyDescent="0.25">
      <c r="A161" s="462" t="s">
        <v>37</v>
      </c>
      <c r="B161" s="463"/>
      <c r="C161" s="464"/>
      <c r="D161" s="38"/>
      <c r="E161" s="39">
        <f>K9*H8</f>
        <v>0</v>
      </c>
      <c r="F161" s="462" t="s">
        <v>38</v>
      </c>
      <c r="G161" s="464"/>
      <c r="H161" s="40">
        <f>SUM(H16:H160)</f>
        <v>0</v>
      </c>
      <c r="I161" s="41">
        <f>SUM(I16:I160)</f>
        <v>0</v>
      </c>
      <c r="J161" s="32"/>
    </row>
    <row r="162" spans="1:10" s="33" customFormat="1" ht="12.75" customHeight="1" x14ac:dyDescent="0.2">
      <c r="A162" s="654" t="str">
        <f>"Project-related planned work time "&amp;$E$3</f>
        <v xml:space="preserve">Project-related planned work time </v>
      </c>
      <c r="B162" s="655"/>
      <c r="C162" s="656"/>
      <c r="D162" s="42"/>
      <c r="E162" s="43">
        <f>K9*H9</f>
        <v>0</v>
      </c>
      <c r="F162" s="465"/>
      <c r="G162" s="466"/>
      <c r="H162" s="467"/>
      <c r="I162" s="70"/>
      <c r="J162" s="32"/>
    </row>
    <row r="163" spans="1:10" s="33" customFormat="1" ht="13.5" thickBot="1" x14ac:dyDescent="0.25">
      <c r="A163" s="657" t="str">
        <f>"Project-related hours "&amp;$E$3</f>
        <v xml:space="preserve">Project-related hours </v>
      </c>
      <c r="B163" s="658"/>
      <c r="C163" s="659"/>
      <c r="D163" s="44"/>
      <c r="E163" s="45">
        <f>SUMIF(C16:C160,F3,H16:H160)</f>
        <v>0</v>
      </c>
      <c r="F163" s="470"/>
      <c r="G163" s="471"/>
      <c r="H163" s="472"/>
      <c r="I163" s="71"/>
      <c r="J163" s="32"/>
    </row>
    <row r="164" spans="1:10" s="33" customFormat="1" ht="13.5" thickBot="1" x14ac:dyDescent="0.25">
      <c r="A164" s="363" t="s">
        <v>39</v>
      </c>
      <c r="B164" s="364"/>
      <c r="C164" s="364"/>
      <c r="D164" s="46"/>
      <c r="E164" s="47" t="str">
        <f>IF(E163=0,"",ROUND(E163/E161,4))</f>
        <v/>
      </c>
      <c r="F164" s="382"/>
      <c r="G164" s="364"/>
      <c r="H164" s="364"/>
      <c r="I164" s="72"/>
      <c r="J164" s="121"/>
    </row>
    <row r="165" spans="1:10" s="33" customFormat="1" ht="11.25" customHeight="1" x14ac:dyDescent="0.2">
      <c r="A165" s="468" t="str">
        <f>IF(ROUND(H161,5)=ROUND(I161,5),"","Die erbrachte Arbeitszeit stimmt nicht mit der abrechenbaren Arbeitszeit überein")</f>
        <v/>
      </c>
      <c r="B165" s="468"/>
      <c r="C165" s="468"/>
      <c r="D165" s="468"/>
      <c r="E165" s="468"/>
      <c r="F165" s="468"/>
      <c r="G165" s="468"/>
      <c r="H165" s="468"/>
      <c r="I165" s="468"/>
      <c r="J165" s="121"/>
    </row>
    <row r="166" spans="1:10" s="33" customFormat="1" ht="12.75" customHeight="1" x14ac:dyDescent="0.2">
      <c r="A166" s="469" t="s">
        <v>40</v>
      </c>
      <c r="B166" s="469"/>
      <c r="C166" s="469"/>
      <c r="D166" s="469"/>
      <c r="E166" s="469"/>
      <c r="F166" s="469"/>
      <c r="G166" s="469"/>
      <c r="H166" s="122"/>
      <c r="I166" s="122"/>
      <c r="J166" s="119"/>
    </row>
    <row r="167" spans="1:10" s="33" customFormat="1" ht="44.25" customHeight="1" x14ac:dyDescent="0.2">
      <c r="A167" s="469" t="s">
        <v>41</v>
      </c>
      <c r="B167" s="469"/>
      <c r="C167" s="469"/>
      <c r="D167" s="469"/>
      <c r="E167" s="469"/>
      <c r="F167" s="469"/>
      <c r="G167" s="469"/>
      <c r="H167" s="469"/>
      <c r="I167" s="469"/>
      <c r="J167" s="119"/>
    </row>
    <row r="168" spans="1:10" ht="9.75" customHeight="1" x14ac:dyDescent="0.2">
      <c r="A168" s="365"/>
      <c r="B168" s="365"/>
      <c r="C168" s="365"/>
      <c r="D168" s="16"/>
      <c r="E168" s="365"/>
      <c r="F168" s="365"/>
      <c r="G168" s="365"/>
      <c r="H168" s="365"/>
      <c r="I168" s="365"/>
      <c r="J168" s="123"/>
    </row>
    <row r="169" spans="1:10" ht="42" customHeight="1" x14ac:dyDescent="0.2">
      <c r="A169" s="335" t="s">
        <v>42</v>
      </c>
      <c r="B169" s="336"/>
      <c r="C169" s="337"/>
      <c r="D169" s="69"/>
      <c r="E169" s="335" t="s">
        <v>43</v>
      </c>
      <c r="F169" s="337"/>
      <c r="G169" s="335"/>
      <c r="H169" s="336"/>
      <c r="I169" s="337"/>
    </row>
    <row r="171" spans="1:10" x14ac:dyDescent="0.2">
      <c r="J171" s="86"/>
    </row>
    <row r="172" spans="1:10" x14ac:dyDescent="0.2">
      <c r="J172" s="86"/>
    </row>
  </sheetData>
  <mergeCells count="264">
    <mergeCell ref="I151:I155"/>
    <mergeCell ref="E152:G152"/>
    <mergeCell ref="E153:G153"/>
    <mergeCell ref="E154:G154"/>
    <mergeCell ref="E155:G155"/>
    <mergeCell ref="A1:I1"/>
    <mergeCell ref="A2:B2"/>
    <mergeCell ref="G2:I2"/>
    <mergeCell ref="A3:B3"/>
    <mergeCell ref="G3:I3"/>
    <mergeCell ref="A13:I13"/>
    <mergeCell ref="E15:G15"/>
    <mergeCell ref="A8:G8"/>
    <mergeCell ref="A9:G9"/>
    <mergeCell ref="E3:F3"/>
    <mergeCell ref="E2:F2"/>
    <mergeCell ref="F5:I5"/>
    <mergeCell ref="A5:E5"/>
    <mergeCell ref="A16:A20"/>
    <mergeCell ref="B16:B20"/>
    <mergeCell ref="E16:G16"/>
    <mergeCell ref="I16:I20"/>
    <mergeCell ref="E19:G19"/>
    <mergeCell ref="E20:G20"/>
    <mergeCell ref="B12:I12"/>
    <mergeCell ref="A10:G10"/>
    <mergeCell ref="A26:A30"/>
    <mergeCell ref="B26:B30"/>
    <mergeCell ref="E26:G26"/>
    <mergeCell ref="I26:I30"/>
    <mergeCell ref="E28:G28"/>
    <mergeCell ref="E29:G29"/>
    <mergeCell ref="E30:G30"/>
    <mergeCell ref="A21:A25"/>
    <mergeCell ref="B21:B25"/>
    <mergeCell ref="E21:G21"/>
    <mergeCell ref="E17:G17"/>
    <mergeCell ref="E18:G18"/>
    <mergeCell ref="E22:G22"/>
    <mergeCell ref="E23:G23"/>
    <mergeCell ref="E27:G27"/>
    <mergeCell ref="I21:I25"/>
    <mergeCell ref="E24:G24"/>
    <mergeCell ref="E25:G25"/>
    <mergeCell ref="A36:A40"/>
    <mergeCell ref="B36:B40"/>
    <mergeCell ref="E36:G36"/>
    <mergeCell ref="I36:I40"/>
    <mergeCell ref="E39:G39"/>
    <mergeCell ref="E40:G40"/>
    <mergeCell ref="A31:A35"/>
    <mergeCell ref="B31:B35"/>
    <mergeCell ref="E31:G31"/>
    <mergeCell ref="I31:I35"/>
    <mergeCell ref="E34:G34"/>
    <mergeCell ref="E35:G35"/>
    <mergeCell ref="E38:G38"/>
    <mergeCell ref="E37:G37"/>
    <mergeCell ref="E32:G32"/>
    <mergeCell ref="E33:G33"/>
    <mergeCell ref="A51:A55"/>
    <mergeCell ref="B51:B55"/>
    <mergeCell ref="E51:G51"/>
    <mergeCell ref="I51:I55"/>
    <mergeCell ref="E54:G54"/>
    <mergeCell ref="E55:G55"/>
    <mergeCell ref="A41:A45"/>
    <mergeCell ref="B41:B45"/>
    <mergeCell ref="I41:I45"/>
    <mergeCell ref="A46:A50"/>
    <mergeCell ref="B46:B50"/>
    <mergeCell ref="I46:I50"/>
    <mergeCell ref="E41:G41"/>
    <mergeCell ref="E44:G44"/>
    <mergeCell ref="E45:G45"/>
    <mergeCell ref="E46:G46"/>
    <mergeCell ref="E49:G49"/>
    <mergeCell ref="E50:G50"/>
    <mergeCell ref="E42:G42"/>
    <mergeCell ref="E43:G43"/>
    <mergeCell ref="E47:G47"/>
    <mergeCell ref="E48:G48"/>
    <mergeCell ref="E52:G52"/>
    <mergeCell ref="E53:G53"/>
    <mergeCell ref="A61:A65"/>
    <mergeCell ref="B61:B65"/>
    <mergeCell ref="E61:G61"/>
    <mergeCell ref="I61:I65"/>
    <mergeCell ref="E64:G64"/>
    <mergeCell ref="E65:G65"/>
    <mergeCell ref="A56:A60"/>
    <mergeCell ref="B56:B60"/>
    <mergeCell ref="E56:G56"/>
    <mergeCell ref="I56:I60"/>
    <mergeCell ref="E59:G59"/>
    <mergeCell ref="E60:G60"/>
    <mergeCell ref="E57:G57"/>
    <mergeCell ref="E58:G58"/>
    <mergeCell ref="E62:G62"/>
    <mergeCell ref="E63:G63"/>
    <mergeCell ref="A71:A75"/>
    <mergeCell ref="B71:B75"/>
    <mergeCell ref="E71:G71"/>
    <mergeCell ref="I71:I75"/>
    <mergeCell ref="E74:G74"/>
    <mergeCell ref="E75:G75"/>
    <mergeCell ref="A66:A70"/>
    <mergeCell ref="B66:B70"/>
    <mergeCell ref="E66:G66"/>
    <mergeCell ref="I66:I70"/>
    <mergeCell ref="E69:G69"/>
    <mergeCell ref="E70:G70"/>
    <mergeCell ref="E67:G67"/>
    <mergeCell ref="E68:G68"/>
    <mergeCell ref="E72:G72"/>
    <mergeCell ref="E73:G73"/>
    <mergeCell ref="A86:A90"/>
    <mergeCell ref="B86:B90"/>
    <mergeCell ref="E86:G86"/>
    <mergeCell ref="I86:I90"/>
    <mergeCell ref="E89:G89"/>
    <mergeCell ref="E90:G90"/>
    <mergeCell ref="A76:A80"/>
    <mergeCell ref="B76:B80"/>
    <mergeCell ref="I76:I80"/>
    <mergeCell ref="A81:A85"/>
    <mergeCell ref="B81:B85"/>
    <mergeCell ref="I81:I85"/>
    <mergeCell ref="E79:G79"/>
    <mergeCell ref="E80:G80"/>
    <mergeCell ref="E81:G81"/>
    <mergeCell ref="E84:G84"/>
    <mergeCell ref="E76:G76"/>
    <mergeCell ref="E77:G77"/>
    <mergeCell ref="E78:G78"/>
    <mergeCell ref="E82:G82"/>
    <mergeCell ref="E83:G83"/>
    <mergeCell ref="E87:G87"/>
    <mergeCell ref="E88:G88"/>
    <mergeCell ref="E85:G85"/>
    <mergeCell ref="A96:A100"/>
    <mergeCell ref="B96:B100"/>
    <mergeCell ref="E96:G96"/>
    <mergeCell ref="I96:I100"/>
    <mergeCell ref="E99:G99"/>
    <mergeCell ref="E100:G100"/>
    <mergeCell ref="A91:A95"/>
    <mergeCell ref="B91:B95"/>
    <mergeCell ref="E91:G91"/>
    <mergeCell ref="I91:I95"/>
    <mergeCell ref="E94:G94"/>
    <mergeCell ref="E95:G95"/>
    <mergeCell ref="E92:G92"/>
    <mergeCell ref="E93:G93"/>
    <mergeCell ref="E97:G97"/>
    <mergeCell ref="E98:G98"/>
    <mergeCell ref="A106:A110"/>
    <mergeCell ref="B106:B110"/>
    <mergeCell ref="E106:G106"/>
    <mergeCell ref="I106:I110"/>
    <mergeCell ref="E109:G109"/>
    <mergeCell ref="E110:G110"/>
    <mergeCell ref="A101:A105"/>
    <mergeCell ref="B101:B105"/>
    <mergeCell ref="E101:G101"/>
    <mergeCell ref="I101:I105"/>
    <mergeCell ref="E104:G104"/>
    <mergeCell ref="E105:G105"/>
    <mergeCell ref="E102:G102"/>
    <mergeCell ref="E103:G103"/>
    <mergeCell ref="E107:G107"/>
    <mergeCell ref="E108:G108"/>
    <mergeCell ref="E124:G124"/>
    <mergeCell ref="E125:G125"/>
    <mergeCell ref="E122:G122"/>
    <mergeCell ref="E123:G123"/>
    <mergeCell ref="E127:G127"/>
    <mergeCell ref="E128:G128"/>
    <mergeCell ref="A111:A115"/>
    <mergeCell ref="B111:B115"/>
    <mergeCell ref="I111:I115"/>
    <mergeCell ref="A116:A120"/>
    <mergeCell ref="B116:B120"/>
    <mergeCell ref="I116:I120"/>
    <mergeCell ref="E116:G116"/>
    <mergeCell ref="E119:G119"/>
    <mergeCell ref="E120:G120"/>
    <mergeCell ref="E112:G112"/>
    <mergeCell ref="E113:G113"/>
    <mergeCell ref="E117:G117"/>
    <mergeCell ref="E118:G118"/>
    <mergeCell ref="E115:G115"/>
    <mergeCell ref="E111:G111"/>
    <mergeCell ref="E114:G114"/>
    <mergeCell ref="F163:H163"/>
    <mergeCell ref="A146:A150"/>
    <mergeCell ref="B146:B150"/>
    <mergeCell ref="A156:A160"/>
    <mergeCell ref="B156:B160"/>
    <mergeCell ref="E146:G146"/>
    <mergeCell ref="E149:G149"/>
    <mergeCell ref="E150:G150"/>
    <mergeCell ref="E156:G156"/>
    <mergeCell ref="E160:G160"/>
    <mergeCell ref="A151:A155"/>
    <mergeCell ref="B151:B155"/>
    <mergeCell ref="E151:G151"/>
    <mergeCell ref="A169:C169"/>
    <mergeCell ref="E169:F169"/>
    <mergeCell ref="G169:I169"/>
    <mergeCell ref="A165:I165"/>
    <mergeCell ref="A166:G166"/>
    <mergeCell ref="A167:I167"/>
    <mergeCell ref="A168:C168"/>
    <mergeCell ref="E168:F168"/>
    <mergeCell ref="G168:I168"/>
    <mergeCell ref="I156:I160"/>
    <mergeCell ref="B141:B145"/>
    <mergeCell ref="E141:G141"/>
    <mergeCell ref="I141:I145"/>
    <mergeCell ref="E144:G144"/>
    <mergeCell ref="E145:G145"/>
    <mergeCell ref="A136:A140"/>
    <mergeCell ref="A164:C164"/>
    <mergeCell ref="F164:H164"/>
    <mergeCell ref="A161:C161"/>
    <mergeCell ref="F161:G161"/>
    <mergeCell ref="A162:C162"/>
    <mergeCell ref="F162:H162"/>
    <mergeCell ref="E142:G142"/>
    <mergeCell ref="E143:G143"/>
    <mergeCell ref="E147:G147"/>
    <mergeCell ref="E148:G148"/>
    <mergeCell ref="E157:G157"/>
    <mergeCell ref="E158:G158"/>
    <mergeCell ref="A141:A145"/>
    <mergeCell ref="E159:G159"/>
    <mergeCell ref="A163:C163"/>
    <mergeCell ref="I146:I150"/>
    <mergeCell ref="E136:G136"/>
    <mergeCell ref="A126:A130"/>
    <mergeCell ref="B126:B130"/>
    <mergeCell ref="E126:G126"/>
    <mergeCell ref="I126:I130"/>
    <mergeCell ref="E129:G129"/>
    <mergeCell ref="E130:G130"/>
    <mergeCell ref="A121:A125"/>
    <mergeCell ref="B121:B125"/>
    <mergeCell ref="I136:I140"/>
    <mergeCell ref="E139:G139"/>
    <mergeCell ref="E140:G140"/>
    <mergeCell ref="A131:A135"/>
    <mergeCell ref="B131:B135"/>
    <mergeCell ref="E131:G131"/>
    <mergeCell ref="I131:I135"/>
    <mergeCell ref="E134:G134"/>
    <mergeCell ref="E135:G135"/>
    <mergeCell ref="B136:B140"/>
    <mergeCell ref="E132:G132"/>
    <mergeCell ref="E133:G133"/>
    <mergeCell ref="E137:G137"/>
    <mergeCell ref="E138:G138"/>
    <mergeCell ref="E121:G121"/>
    <mergeCell ref="I121:I125"/>
  </mergeCells>
  <phoneticPr fontId="4" type="noConversion"/>
  <conditionalFormatting sqref="A165:I165">
    <cfRule type="cellIs" dxfId="10" priority="1" stopIfTrue="1" operator="equal">
      <formula>"Die erbrachte Arbeitszeit stimmt nicht mit der abrechenbaren Arbeitszeit überein"</formula>
    </cfRule>
  </conditionalFormatting>
  <dataValidations count="7">
    <dataValidation type="time" operator="lessThanOrEqual" allowBlank="1" showInputMessage="1" showErrorMessage="1" sqref="J21:J25" xr:uid="{00000000-0002-0000-0200-000000000000}">
      <formula1>0.416666666666667</formula1>
    </dataValidation>
    <dataValidation type="list" showInputMessage="1" showErrorMessage="1" sqref="D16:D160" xr:uid="{00000000-0002-0000-0200-000001000000}">
      <formula1>$K$1:$K$3</formula1>
    </dataValidation>
    <dataValidation type="list" allowBlank="1" showInputMessage="1" showErrorMessage="1" sqref="B16:B160" xr:uid="{00000000-0002-0000-0200-000002000000}">
      <formula1>$K$4:$K$5</formula1>
    </dataValidation>
    <dataValidation type="time" operator="lessThanOrEqual" showInputMessage="1" showErrorMessage="1" errorTitle="&gt;10 hours" error="The amount of time worked per day must not exceed 10 hours." sqref="H16:H160" xr:uid="{00000000-0002-0000-0200-000003000000}">
      <formula1>0.416666666666667</formula1>
    </dataValidation>
    <dataValidation type="list" allowBlank="1" showInputMessage="1" showErrorMessage="1" sqref="C17:C20 C22:C25 C27:C40 C42:C45 C47:C50 C52:C55 C57:C60 C62:C75 C77:C80 C82:C85 C87:C90 C92:C95 C97:C115 C117:C120 C122:C125 C127:C130 C132:C145 C157:C160 C147:C150 C152:C155" xr:uid="{00000000-0002-0000-0200-000004000000}">
      <formula1>$F$3</formula1>
    </dataValidation>
    <dataValidation operator="lessThanOrEqual" allowBlank="1" showInputMessage="1" showErrorMessage="1" sqref="J26:J163" xr:uid="{00000000-0002-0000-0200-000005000000}"/>
    <dataValidation type="list" allowBlank="1" showInputMessage="1" showErrorMessage="1" sqref="C16 C21 C26 C41 C46 C51 C56 C61 C76 C81 C86 C91 C96 C116 C121 C126 C131 C146 C156 C151" xr:uid="{98D4E461-3E22-440A-9E46-1466A1972EAE}">
      <formula1>$E$3</formula1>
    </dataValidation>
  </dataValidations>
  <pageMargins left="0.78740157480314965" right="0.78740157480314965" top="0.39370078740157483" bottom="0.39370078740157483" header="0.51181102362204722" footer="0.51181102362204722"/>
  <pageSetup paperSize="9" fitToHeight="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82"/>
  <sheetViews>
    <sheetView topLeftCell="A141" zoomScaleNormal="100" zoomScaleSheetLayoutView="100" workbookViewId="0">
      <selection activeCell="A172" sqref="A172:C173"/>
    </sheetView>
  </sheetViews>
  <sheetFormatPr baseColWidth="10" defaultColWidth="11.42578125" defaultRowHeight="12.75" x14ac:dyDescent="0.2"/>
  <cols>
    <col min="1" max="1" width="15.140625" style="5" bestFit="1" customWidth="1"/>
    <col min="2" max="2" width="6.7109375" style="5" customWidth="1"/>
    <col min="3" max="3" width="12.140625" style="5" customWidth="1"/>
    <col min="4" max="4" width="10.42578125" style="5" hidden="1" customWidth="1"/>
    <col min="5" max="5" width="15.7109375" style="5" customWidth="1"/>
    <col min="6" max="6" width="11.85546875" style="5" customWidth="1"/>
    <col min="7" max="7" width="4.7109375" style="5" customWidth="1"/>
    <col min="8" max="8" width="7.85546875" style="5" customWidth="1"/>
    <col min="9" max="9" width="12.7109375" style="5" customWidth="1"/>
    <col min="10" max="10" width="11.140625" style="5" hidden="1" customWidth="1"/>
    <col min="11" max="11" width="9.28515625" style="5" hidden="1" customWidth="1"/>
    <col min="12" max="16384" width="11.42578125" style="5"/>
  </cols>
  <sheetData>
    <row r="1" spans="1:11" s="116" customFormat="1" ht="13.5" thickBot="1" x14ac:dyDescent="0.25">
      <c r="A1" s="481" t="s">
        <v>13</v>
      </c>
      <c r="B1" s="482"/>
      <c r="C1" s="482"/>
      <c r="D1" s="482"/>
      <c r="E1" s="482"/>
      <c r="F1" s="482"/>
      <c r="G1" s="482"/>
      <c r="H1" s="482"/>
      <c r="I1" s="483"/>
      <c r="J1" s="115"/>
      <c r="K1" s="102">
        <f>F3</f>
        <v>0</v>
      </c>
    </row>
    <row r="2" spans="1:11" s="116" customFormat="1" x14ac:dyDescent="0.2">
      <c r="A2" s="484" t="s">
        <v>14</v>
      </c>
      <c r="B2" s="485"/>
      <c r="C2" s="48" t="s">
        <v>15</v>
      </c>
      <c r="D2" s="48"/>
      <c r="E2" s="556" t="s">
        <v>45</v>
      </c>
      <c r="F2" s="557"/>
      <c r="G2" s="486" t="s">
        <v>17</v>
      </c>
      <c r="H2" s="487"/>
      <c r="I2" s="488"/>
      <c r="J2" s="115"/>
      <c r="K2" s="102" t="s">
        <v>62</v>
      </c>
    </row>
    <row r="3" spans="1:11" s="33" customFormat="1" ht="13.5" thickBot="1" x14ac:dyDescent="0.25">
      <c r="A3" s="550" t="s">
        <v>18</v>
      </c>
      <c r="B3" s="551"/>
      <c r="C3" s="135" t="s">
        <v>19</v>
      </c>
      <c r="D3" s="49"/>
      <c r="E3" s="558"/>
      <c r="F3" s="495"/>
      <c r="G3" s="552"/>
      <c r="H3" s="553"/>
      <c r="I3" s="554"/>
      <c r="J3" s="117"/>
      <c r="K3" s="102" t="e">
        <f>IF(#REF!="","",#REF!)</f>
        <v>#REF!</v>
      </c>
    </row>
    <row r="4" spans="1:11" s="33" customFormat="1" ht="4.5" hidden="1" customHeight="1" x14ac:dyDescent="0.2">
      <c r="E4" s="50"/>
      <c r="F4" s="51"/>
      <c r="G4" s="52"/>
      <c r="H4" s="51"/>
      <c r="I4" s="53"/>
      <c r="J4" s="117"/>
      <c r="K4" s="102" t="s">
        <v>63</v>
      </c>
    </row>
    <row r="5" spans="1:11" s="153" customFormat="1" ht="15" x14ac:dyDescent="0.2">
      <c r="A5" s="501" t="s">
        <v>20</v>
      </c>
      <c r="B5" s="502"/>
      <c r="C5" s="502"/>
      <c r="D5" s="555"/>
      <c r="E5" s="555"/>
      <c r="F5" s="559"/>
      <c r="G5" s="499"/>
      <c r="H5" s="499"/>
      <c r="I5" s="500"/>
      <c r="K5" s="154" t="s">
        <v>64</v>
      </c>
    </row>
    <row r="6" spans="1:11" s="35" customFormat="1" ht="11.25" x14ac:dyDescent="0.2">
      <c r="A6" s="18"/>
      <c r="B6" s="19"/>
      <c r="C6" s="19"/>
      <c r="D6" s="19"/>
      <c r="E6" s="99"/>
      <c r="F6" s="99"/>
      <c r="G6" s="99"/>
      <c r="H6" s="100" t="s">
        <v>21</v>
      </c>
      <c r="I6" s="101" t="s">
        <v>22</v>
      </c>
      <c r="K6" s="102"/>
    </row>
    <row r="7" spans="1:11" s="35" customFormat="1" ht="11.25" x14ac:dyDescent="0.2">
      <c r="A7" s="20" t="s">
        <v>23</v>
      </c>
      <c r="B7" s="19"/>
      <c r="C7" s="19"/>
      <c r="D7" s="19"/>
      <c r="E7" s="99"/>
      <c r="F7" s="99"/>
      <c r="G7" s="99"/>
      <c r="H7" s="21"/>
      <c r="I7" s="75"/>
      <c r="K7" s="102"/>
    </row>
    <row r="8" spans="1:11" s="33" customFormat="1" x14ac:dyDescent="0.2">
      <c r="A8" s="429" t="s">
        <v>24</v>
      </c>
      <c r="B8" s="430"/>
      <c r="C8" s="430"/>
      <c r="D8" s="430"/>
      <c r="E8" s="430"/>
      <c r="F8" s="430"/>
      <c r="G8" s="430"/>
      <c r="H8" s="93"/>
      <c r="I8" s="22"/>
      <c r="J8" s="35"/>
      <c r="K8" s="35"/>
    </row>
    <row r="9" spans="1:11" s="33" customFormat="1" x14ac:dyDescent="0.2">
      <c r="A9" s="437" t="str">
        <f>"davon im Projekt "&amp;E3&amp;" beschäftigt:"</f>
        <v>davon im Projekt  beschäftigt:</v>
      </c>
      <c r="B9" s="438"/>
      <c r="C9" s="438"/>
      <c r="D9" s="438"/>
      <c r="E9" s="438"/>
      <c r="F9" s="438"/>
      <c r="G9" s="438"/>
      <c r="H9" s="93"/>
      <c r="I9" s="23"/>
      <c r="J9" s="102" t="s">
        <v>65</v>
      </c>
      <c r="K9" s="105">
        <v>5.9027777777777777</v>
      </c>
    </row>
    <row r="10" spans="1:11" s="33" customFormat="1" ht="13.5" thickBot="1" x14ac:dyDescent="0.25">
      <c r="A10" s="437"/>
      <c r="B10" s="438"/>
      <c r="C10" s="438"/>
      <c r="D10" s="438"/>
      <c r="E10" s="438"/>
      <c r="F10" s="438"/>
      <c r="G10" s="438"/>
      <c r="H10" s="114"/>
      <c r="I10" s="74"/>
      <c r="J10" s="102"/>
      <c r="K10" s="104"/>
    </row>
    <row r="11" spans="1:11" s="33" customFormat="1" ht="13.5" thickBot="1" x14ac:dyDescent="0.25">
      <c r="A11" s="56"/>
      <c r="B11" s="56"/>
      <c r="C11" s="56"/>
      <c r="D11" s="56"/>
      <c r="E11" s="56"/>
      <c r="F11" s="57" t="s">
        <v>25</v>
      </c>
      <c r="G11" s="58" t="s">
        <v>46</v>
      </c>
      <c r="H11" s="59" t="s">
        <v>27</v>
      </c>
      <c r="I11" s="118">
        <f>'01-24'!I11</f>
        <v>2024</v>
      </c>
      <c r="J11" s="119"/>
      <c r="K11" s="120"/>
    </row>
    <row r="12" spans="1:11" s="33" customFormat="1" ht="20.25" customHeight="1" x14ac:dyDescent="0.2">
      <c r="A12" s="60" t="s">
        <v>28</v>
      </c>
      <c r="B12" s="479" t="s">
        <v>47</v>
      </c>
      <c r="C12" s="479"/>
      <c r="D12" s="479"/>
      <c r="E12" s="479"/>
      <c r="F12" s="479"/>
      <c r="G12" s="479"/>
      <c r="H12" s="479"/>
      <c r="I12" s="480"/>
      <c r="J12" s="119"/>
    </row>
    <row r="13" spans="1:11" s="33" customFormat="1" ht="29.25" customHeight="1" thickBot="1" x14ac:dyDescent="0.25">
      <c r="A13" s="445" t="s">
        <v>30</v>
      </c>
      <c r="B13" s="446"/>
      <c r="C13" s="446"/>
      <c r="D13" s="446"/>
      <c r="E13" s="446"/>
      <c r="F13" s="446"/>
      <c r="G13" s="446"/>
      <c r="H13" s="446"/>
      <c r="I13" s="447"/>
      <c r="J13" s="119"/>
    </row>
    <row r="14" spans="1:11" s="33" customFormat="1" ht="6.75" hidden="1" customHeight="1" x14ac:dyDescent="0.2">
      <c r="I14" s="36"/>
      <c r="J14" s="119"/>
    </row>
    <row r="15" spans="1:11" s="35" customFormat="1" ht="51.75" thickBot="1" x14ac:dyDescent="0.25">
      <c r="A15" s="1" t="s">
        <v>31</v>
      </c>
      <c r="B15" s="142" t="s">
        <v>32</v>
      </c>
      <c r="C15" s="161" t="s">
        <v>48</v>
      </c>
      <c r="D15" s="84"/>
      <c r="E15" s="431" t="s">
        <v>34</v>
      </c>
      <c r="F15" s="432"/>
      <c r="G15" s="433"/>
      <c r="H15" s="83" t="s">
        <v>35</v>
      </c>
      <c r="I15" s="2" t="s">
        <v>36</v>
      </c>
      <c r="J15" s="34"/>
    </row>
    <row r="16" spans="1:11" s="35" customFormat="1" ht="11.25" customHeight="1" x14ac:dyDescent="0.2">
      <c r="A16" s="548">
        <v>45352</v>
      </c>
      <c r="B16" s="505"/>
      <c r="C16" s="258"/>
      <c r="D16" s="61"/>
      <c r="E16" s="543"/>
      <c r="F16" s="544"/>
      <c r="G16" s="545"/>
      <c r="H16" s="62"/>
      <c r="I16" s="549">
        <f>IF(B16&lt;&gt;"",0,IF(SUM(H16:H20)&gt;0.416666666666666,0.416666666666666,SUM(H16:H20)))</f>
        <v>0</v>
      </c>
      <c r="J16" s="34"/>
    </row>
    <row r="17" spans="1:10" s="35" customFormat="1" ht="11.25" customHeight="1" x14ac:dyDescent="0.2">
      <c r="A17" s="533"/>
      <c r="B17" s="293"/>
      <c r="C17" s="27"/>
      <c r="D17" s="68"/>
      <c r="E17" s="547"/>
      <c r="F17" s="547"/>
      <c r="G17" s="547"/>
      <c r="H17" s="26"/>
      <c r="I17" s="523"/>
      <c r="J17" s="34"/>
    </row>
    <row r="18" spans="1:10" s="35" customFormat="1" ht="11.25" customHeight="1" x14ac:dyDescent="0.2">
      <c r="A18" s="533"/>
      <c r="B18" s="293"/>
      <c r="C18" s="27"/>
      <c r="D18" s="68"/>
      <c r="E18" s="343"/>
      <c r="F18" s="344"/>
      <c r="G18" s="345"/>
      <c r="H18" s="26"/>
      <c r="I18" s="523"/>
      <c r="J18" s="34"/>
    </row>
    <row r="19" spans="1:10" s="33" customFormat="1" ht="11.25" customHeight="1" x14ac:dyDescent="0.2">
      <c r="A19" s="533"/>
      <c r="B19" s="293"/>
      <c r="C19" s="27"/>
      <c r="D19" s="28"/>
      <c r="E19" s="298"/>
      <c r="F19" s="299"/>
      <c r="G19" s="300"/>
      <c r="H19" s="63"/>
      <c r="I19" s="523"/>
      <c r="J19" s="36"/>
    </row>
    <row r="20" spans="1:10" s="33" customFormat="1" ht="11.25" customHeight="1" thickBot="1" x14ac:dyDescent="0.25">
      <c r="A20" s="534"/>
      <c r="B20" s="294"/>
      <c r="C20" s="29"/>
      <c r="D20" s="65"/>
      <c r="E20" s="301"/>
      <c r="F20" s="302"/>
      <c r="G20" s="303"/>
      <c r="H20" s="66"/>
      <c r="I20" s="546"/>
      <c r="J20" s="10"/>
    </row>
    <row r="21" spans="1:10" s="33" customFormat="1" ht="11.25" customHeight="1" thickTop="1" x14ac:dyDescent="0.2">
      <c r="A21" s="514">
        <f>A16+1</f>
        <v>45353</v>
      </c>
      <c r="B21" s="517"/>
      <c r="C21" s="279"/>
      <c r="D21" s="211"/>
      <c r="E21" s="519"/>
      <c r="F21" s="520"/>
      <c r="G21" s="521"/>
      <c r="H21" s="188"/>
      <c r="I21" s="522">
        <f>IF(B21&lt;&gt;"",0,IF(SUM(H21:H25)&gt;0.416666666666666,0.416666666666666,SUM(H21:H25)))</f>
        <v>0</v>
      </c>
      <c r="J21" s="32"/>
    </row>
    <row r="22" spans="1:10" s="33" customFormat="1" ht="11.25" customHeight="1" x14ac:dyDescent="0.2">
      <c r="A22" s="515"/>
      <c r="B22" s="331"/>
      <c r="C22" s="242"/>
      <c r="D22" s="211"/>
      <c r="E22" s="386"/>
      <c r="F22" s="386"/>
      <c r="G22" s="386"/>
      <c r="H22" s="188"/>
      <c r="I22" s="523"/>
      <c r="J22" s="32"/>
    </row>
    <row r="23" spans="1:10" s="33" customFormat="1" ht="11.25" customHeight="1" x14ac:dyDescent="0.2">
      <c r="A23" s="515"/>
      <c r="B23" s="331"/>
      <c r="C23" s="242"/>
      <c r="D23" s="211"/>
      <c r="E23" s="387"/>
      <c r="F23" s="388"/>
      <c r="G23" s="389"/>
      <c r="H23" s="188"/>
      <c r="I23" s="523"/>
      <c r="J23" s="32"/>
    </row>
    <row r="24" spans="1:10" s="33" customFormat="1" ht="11.25" customHeight="1" x14ac:dyDescent="0.2">
      <c r="A24" s="515"/>
      <c r="B24" s="331"/>
      <c r="C24" s="190"/>
      <c r="D24" s="189"/>
      <c r="E24" s="393"/>
      <c r="F24" s="394"/>
      <c r="G24" s="395"/>
      <c r="H24" s="188"/>
      <c r="I24" s="523"/>
      <c r="J24" s="32"/>
    </row>
    <row r="25" spans="1:10" s="33" customFormat="1" ht="11.25" customHeight="1" thickBot="1" x14ac:dyDescent="0.25">
      <c r="A25" s="528"/>
      <c r="B25" s="332"/>
      <c r="C25" s="243"/>
      <c r="D25" s="212"/>
      <c r="E25" s="406"/>
      <c r="F25" s="407"/>
      <c r="G25" s="408"/>
      <c r="H25" s="241"/>
      <c r="I25" s="546"/>
      <c r="J25" s="32"/>
    </row>
    <row r="26" spans="1:10" s="33" customFormat="1" ht="11.25" customHeight="1" thickTop="1" x14ac:dyDescent="0.2">
      <c r="A26" s="514">
        <f>A21+1</f>
        <v>45354</v>
      </c>
      <c r="B26" s="517"/>
      <c r="C26" s="279"/>
      <c r="D26" s="237"/>
      <c r="E26" s="519"/>
      <c r="F26" s="520"/>
      <c r="G26" s="521"/>
      <c r="H26" s="188"/>
      <c r="I26" s="522">
        <f>IF(B26&lt;&gt;"",0,IF(SUM(H26:H30)&gt;0.416666666666666,0.416666666666666,SUM(H26:H30)))</f>
        <v>0</v>
      </c>
      <c r="J26" s="32"/>
    </row>
    <row r="27" spans="1:10" s="33" customFormat="1" ht="11.25" customHeight="1" x14ac:dyDescent="0.2">
      <c r="A27" s="515"/>
      <c r="B27" s="331"/>
      <c r="C27" s="242"/>
      <c r="D27" s="237"/>
      <c r="E27" s="386"/>
      <c r="F27" s="386"/>
      <c r="G27" s="386"/>
      <c r="H27" s="188"/>
      <c r="I27" s="523"/>
      <c r="J27" s="32"/>
    </row>
    <row r="28" spans="1:10" s="33" customFormat="1" ht="11.25" customHeight="1" x14ac:dyDescent="0.2">
      <c r="A28" s="515"/>
      <c r="B28" s="331"/>
      <c r="C28" s="242"/>
      <c r="D28" s="237"/>
      <c r="E28" s="387"/>
      <c r="F28" s="388"/>
      <c r="G28" s="389"/>
      <c r="H28" s="188"/>
      <c r="I28" s="523"/>
      <c r="J28" s="32"/>
    </row>
    <row r="29" spans="1:10" s="33" customFormat="1" ht="11.25" customHeight="1" x14ac:dyDescent="0.2">
      <c r="A29" s="515"/>
      <c r="B29" s="331"/>
      <c r="C29" s="190"/>
      <c r="D29" s="189"/>
      <c r="E29" s="393"/>
      <c r="F29" s="394"/>
      <c r="G29" s="395"/>
      <c r="H29" s="188"/>
      <c r="I29" s="523"/>
      <c r="J29" s="32"/>
    </row>
    <row r="30" spans="1:10" s="33" customFormat="1" ht="11.25" customHeight="1" thickBot="1" x14ac:dyDescent="0.25">
      <c r="A30" s="528"/>
      <c r="B30" s="332"/>
      <c r="C30" s="243"/>
      <c r="D30" s="240"/>
      <c r="E30" s="406"/>
      <c r="F30" s="407"/>
      <c r="G30" s="408"/>
      <c r="H30" s="241"/>
      <c r="I30" s="546"/>
      <c r="J30" s="32"/>
    </row>
    <row r="31" spans="1:10" s="33" customFormat="1" ht="11.25" customHeight="1" thickTop="1" x14ac:dyDescent="0.2">
      <c r="A31" s="532">
        <f>A26+1</f>
        <v>45355</v>
      </c>
      <c r="B31" s="542"/>
      <c r="C31" s="24"/>
      <c r="D31" s="25"/>
      <c r="E31" s="543"/>
      <c r="F31" s="544"/>
      <c r="G31" s="545"/>
      <c r="H31" s="26"/>
      <c r="I31" s="522">
        <f>IF(B31&lt;&gt;"",0,IF(SUM(H31:H35)&gt;0.416666666666666,0.416666666666666,SUM(H31:H35)))</f>
        <v>0</v>
      </c>
      <c r="J31" s="32"/>
    </row>
    <row r="32" spans="1:10" s="33" customFormat="1" ht="11.25" customHeight="1" x14ac:dyDescent="0.2">
      <c r="A32" s="533"/>
      <c r="B32" s="293"/>
      <c r="C32" s="24"/>
      <c r="D32" s="25"/>
      <c r="E32" s="547"/>
      <c r="F32" s="547"/>
      <c r="G32" s="547"/>
      <c r="H32" s="26"/>
      <c r="I32" s="523"/>
      <c r="J32" s="32"/>
    </row>
    <row r="33" spans="1:10" s="33" customFormat="1" ht="11.25" customHeight="1" x14ac:dyDescent="0.2">
      <c r="A33" s="533"/>
      <c r="B33" s="293"/>
      <c r="C33" s="24"/>
      <c r="D33" s="25"/>
      <c r="E33" s="343"/>
      <c r="F33" s="344"/>
      <c r="G33" s="345"/>
      <c r="H33" s="26"/>
      <c r="I33" s="523"/>
      <c r="J33" s="32"/>
    </row>
    <row r="34" spans="1:10" s="33" customFormat="1" ht="11.25" customHeight="1" x14ac:dyDescent="0.2">
      <c r="A34" s="533"/>
      <c r="B34" s="293"/>
      <c r="C34" s="27"/>
      <c r="D34" s="28"/>
      <c r="E34" s="298"/>
      <c r="F34" s="299"/>
      <c r="G34" s="300"/>
      <c r="H34" s="26"/>
      <c r="I34" s="523"/>
      <c r="J34" s="32"/>
    </row>
    <row r="35" spans="1:10" s="33" customFormat="1" ht="11.25" customHeight="1" thickBot="1" x14ac:dyDescent="0.25">
      <c r="A35" s="534"/>
      <c r="B35" s="294"/>
      <c r="C35" s="29"/>
      <c r="D35" s="30"/>
      <c r="E35" s="301"/>
      <c r="F35" s="302"/>
      <c r="G35" s="303"/>
      <c r="H35" s="31"/>
      <c r="I35" s="546"/>
      <c r="J35" s="32"/>
    </row>
    <row r="36" spans="1:10" s="33" customFormat="1" ht="11.25" customHeight="1" thickTop="1" x14ac:dyDescent="0.2">
      <c r="A36" s="532">
        <f>A31+1</f>
        <v>45356</v>
      </c>
      <c r="B36" s="542"/>
      <c r="C36" s="24"/>
      <c r="D36" s="25"/>
      <c r="E36" s="543"/>
      <c r="F36" s="544"/>
      <c r="G36" s="545"/>
      <c r="H36" s="26"/>
      <c r="I36" s="522">
        <f>IF(B36&lt;&gt;"",0,IF(SUM(H36:H40)&gt;0.416666666666666,0.416666666666666,SUM(H36:H40)))</f>
        <v>0</v>
      </c>
      <c r="J36" s="32"/>
    </row>
    <row r="37" spans="1:10" s="33" customFormat="1" ht="11.25" customHeight="1" x14ac:dyDescent="0.2">
      <c r="A37" s="533"/>
      <c r="B37" s="293"/>
      <c r="C37" s="24"/>
      <c r="D37" s="25"/>
      <c r="E37" s="547"/>
      <c r="F37" s="547"/>
      <c r="G37" s="547"/>
      <c r="H37" s="26"/>
      <c r="I37" s="523"/>
      <c r="J37" s="32"/>
    </row>
    <row r="38" spans="1:10" s="33" customFormat="1" ht="11.25" customHeight="1" x14ac:dyDescent="0.2">
      <c r="A38" s="533"/>
      <c r="B38" s="293"/>
      <c r="C38" s="24"/>
      <c r="D38" s="25"/>
      <c r="E38" s="343"/>
      <c r="F38" s="344"/>
      <c r="G38" s="345"/>
      <c r="H38" s="26"/>
      <c r="I38" s="523"/>
      <c r="J38" s="32"/>
    </row>
    <row r="39" spans="1:10" s="33" customFormat="1" ht="11.25" customHeight="1" x14ac:dyDescent="0.2">
      <c r="A39" s="533"/>
      <c r="B39" s="293"/>
      <c r="C39" s="27"/>
      <c r="D39" s="28"/>
      <c r="E39" s="298"/>
      <c r="F39" s="299"/>
      <c r="G39" s="300"/>
      <c r="H39" s="26"/>
      <c r="I39" s="523"/>
      <c r="J39" s="32"/>
    </row>
    <row r="40" spans="1:10" s="33" customFormat="1" ht="11.25" customHeight="1" thickBot="1" x14ac:dyDescent="0.25">
      <c r="A40" s="534"/>
      <c r="B40" s="294"/>
      <c r="C40" s="29"/>
      <c r="D40" s="30"/>
      <c r="E40" s="301"/>
      <c r="F40" s="302"/>
      <c r="G40" s="303"/>
      <c r="H40" s="31"/>
      <c r="I40" s="546"/>
      <c r="J40" s="32"/>
    </row>
    <row r="41" spans="1:10" s="33" customFormat="1" ht="11.25" customHeight="1" thickTop="1" x14ac:dyDescent="0.2">
      <c r="A41" s="532">
        <f>A36+1</f>
        <v>45357</v>
      </c>
      <c r="B41" s="368"/>
      <c r="C41" s="261"/>
      <c r="D41" s="221"/>
      <c r="E41" s="538"/>
      <c r="F41" s="539"/>
      <c r="G41" s="540"/>
      <c r="H41" s="222"/>
      <c r="I41" s="522">
        <f>IF(B41&lt;&gt;"",0,IF(SUM(H41:H45)&gt;0.416666666666666,0.416666666666666,SUM(H41:H45)))</f>
        <v>0</v>
      </c>
      <c r="J41" s="32"/>
    </row>
    <row r="42" spans="1:10" s="33" customFormat="1" ht="11.25" customHeight="1" x14ac:dyDescent="0.2">
      <c r="A42" s="533"/>
      <c r="B42" s="333"/>
      <c r="C42" s="266"/>
      <c r="D42" s="221"/>
      <c r="E42" s="541"/>
      <c r="F42" s="541"/>
      <c r="G42" s="541"/>
      <c r="H42" s="222"/>
      <c r="I42" s="523"/>
      <c r="J42" s="32"/>
    </row>
    <row r="43" spans="1:10" s="33" customFormat="1" ht="11.25" customHeight="1" x14ac:dyDescent="0.2">
      <c r="A43" s="533"/>
      <c r="B43" s="333"/>
      <c r="C43" s="266"/>
      <c r="D43" s="221"/>
      <c r="E43" s="346"/>
      <c r="F43" s="347"/>
      <c r="G43" s="348"/>
      <c r="H43" s="222"/>
      <c r="I43" s="523"/>
      <c r="J43" s="32"/>
    </row>
    <row r="44" spans="1:10" s="33" customFormat="1" ht="11.25" customHeight="1" x14ac:dyDescent="0.2">
      <c r="A44" s="533"/>
      <c r="B44" s="333"/>
      <c r="C44" s="224"/>
      <c r="D44" s="225"/>
      <c r="E44" s="304"/>
      <c r="F44" s="305"/>
      <c r="G44" s="306"/>
      <c r="H44" s="222"/>
      <c r="I44" s="523"/>
      <c r="J44" s="32"/>
    </row>
    <row r="45" spans="1:10" s="33" customFormat="1" ht="11.25" customHeight="1" thickBot="1" x14ac:dyDescent="0.25">
      <c r="A45" s="534"/>
      <c r="B45" s="334"/>
      <c r="C45" s="226"/>
      <c r="D45" s="227"/>
      <c r="E45" s="374"/>
      <c r="F45" s="375"/>
      <c r="G45" s="376"/>
      <c r="H45" s="228"/>
      <c r="I45" s="546"/>
      <c r="J45" s="32"/>
    </row>
    <row r="46" spans="1:10" s="33" customFormat="1" ht="11.25" customHeight="1" thickTop="1" x14ac:dyDescent="0.2">
      <c r="A46" s="532">
        <f>A41+1</f>
        <v>45358</v>
      </c>
      <c r="B46" s="368"/>
      <c r="C46" s="261"/>
      <c r="D46" s="221"/>
      <c r="E46" s="538"/>
      <c r="F46" s="539"/>
      <c r="G46" s="540"/>
      <c r="H46" s="222"/>
      <c r="I46" s="529">
        <f>IF(B46&lt;&gt;"",0,IF(SUM(H46:H50)&gt;0.416666666666666,0.416666666666666,SUM(H46:H50)))</f>
        <v>0</v>
      </c>
      <c r="J46" s="32"/>
    </row>
    <row r="47" spans="1:10" s="33" customFormat="1" ht="11.25" customHeight="1" x14ac:dyDescent="0.2">
      <c r="A47" s="533"/>
      <c r="B47" s="333"/>
      <c r="C47" s="266"/>
      <c r="D47" s="221"/>
      <c r="E47" s="541"/>
      <c r="F47" s="541"/>
      <c r="G47" s="541"/>
      <c r="H47" s="222"/>
      <c r="I47" s="530"/>
      <c r="J47" s="32"/>
    </row>
    <row r="48" spans="1:10" s="33" customFormat="1" ht="11.25" customHeight="1" x14ac:dyDescent="0.2">
      <c r="A48" s="533"/>
      <c r="B48" s="333"/>
      <c r="C48" s="266"/>
      <c r="D48" s="221"/>
      <c r="E48" s="346"/>
      <c r="F48" s="347"/>
      <c r="G48" s="348"/>
      <c r="H48" s="222"/>
      <c r="I48" s="530"/>
      <c r="J48" s="32"/>
    </row>
    <row r="49" spans="1:10" s="33" customFormat="1" ht="11.25" customHeight="1" x14ac:dyDescent="0.2">
      <c r="A49" s="533"/>
      <c r="B49" s="333"/>
      <c r="C49" s="224"/>
      <c r="D49" s="225"/>
      <c r="E49" s="304"/>
      <c r="F49" s="305"/>
      <c r="G49" s="306"/>
      <c r="H49" s="222"/>
      <c r="I49" s="530"/>
      <c r="J49" s="32"/>
    </row>
    <row r="50" spans="1:10" s="33" customFormat="1" ht="11.25" customHeight="1" thickBot="1" x14ac:dyDescent="0.25">
      <c r="A50" s="534"/>
      <c r="B50" s="334"/>
      <c r="C50" s="226"/>
      <c r="D50" s="227"/>
      <c r="E50" s="374"/>
      <c r="F50" s="375"/>
      <c r="G50" s="376"/>
      <c r="H50" s="228"/>
      <c r="I50" s="531"/>
      <c r="J50" s="32"/>
    </row>
    <row r="51" spans="1:10" s="33" customFormat="1" ht="11.25" customHeight="1" thickTop="1" x14ac:dyDescent="0.2">
      <c r="A51" s="532">
        <f>A46+1</f>
        <v>45359</v>
      </c>
      <c r="B51" s="542"/>
      <c r="C51" s="261"/>
      <c r="D51" s="25"/>
      <c r="E51" s="543"/>
      <c r="F51" s="544"/>
      <c r="G51" s="545"/>
      <c r="H51" s="26"/>
      <c r="I51" s="522">
        <f>IF(B51&lt;&gt;"",0,IF(SUM(H51:H55)&gt;0.416666666666666,0.416666666666666,SUM(H51:H55)))</f>
        <v>0</v>
      </c>
      <c r="J51" s="32"/>
    </row>
    <row r="52" spans="1:10" s="33" customFormat="1" ht="11.25" customHeight="1" x14ac:dyDescent="0.2">
      <c r="A52" s="533"/>
      <c r="B52" s="293"/>
      <c r="C52" s="24"/>
      <c r="D52" s="25"/>
      <c r="E52" s="547"/>
      <c r="F52" s="547"/>
      <c r="G52" s="547"/>
      <c r="H52" s="26"/>
      <c r="I52" s="523"/>
      <c r="J52" s="32"/>
    </row>
    <row r="53" spans="1:10" s="33" customFormat="1" ht="11.25" customHeight="1" x14ac:dyDescent="0.2">
      <c r="A53" s="533"/>
      <c r="B53" s="293"/>
      <c r="C53" s="24"/>
      <c r="D53" s="25"/>
      <c r="E53" s="343"/>
      <c r="F53" s="344"/>
      <c r="G53" s="345"/>
      <c r="H53" s="26"/>
      <c r="I53" s="523"/>
      <c r="J53" s="32"/>
    </row>
    <row r="54" spans="1:10" s="33" customFormat="1" ht="11.25" customHeight="1" x14ac:dyDescent="0.2">
      <c r="A54" s="533"/>
      <c r="B54" s="293"/>
      <c r="C54" s="27"/>
      <c r="D54" s="28"/>
      <c r="E54" s="298"/>
      <c r="F54" s="299"/>
      <c r="G54" s="300"/>
      <c r="H54" s="26"/>
      <c r="I54" s="523"/>
      <c r="J54" s="32"/>
    </row>
    <row r="55" spans="1:10" s="33" customFormat="1" ht="11.25" customHeight="1" thickBot="1" x14ac:dyDescent="0.25">
      <c r="A55" s="534"/>
      <c r="B55" s="294"/>
      <c r="C55" s="29"/>
      <c r="D55" s="30"/>
      <c r="E55" s="301"/>
      <c r="F55" s="302"/>
      <c r="G55" s="303"/>
      <c r="H55" s="31"/>
      <c r="I55" s="546"/>
      <c r="J55" s="32"/>
    </row>
    <row r="56" spans="1:10" s="33" customFormat="1" ht="11.25" customHeight="1" thickTop="1" x14ac:dyDescent="0.2">
      <c r="A56" s="514">
        <f>A51+1</f>
        <v>45360</v>
      </c>
      <c r="B56" s="517"/>
      <c r="C56" s="279"/>
      <c r="D56" s="237"/>
      <c r="E56" s="519"/>
      <c r="F56" s="520"/>
      <c r="G56" s="521"/>
      <c r="H56" s="188"/>
      <c r="I56" s="522">
        <f>IF(B56&lt;&gt;"",0,IF(SUM(H56:H60)&gt;0.416666666666666,0.416666666666666,SUM(H56:H60)))</f>
        <v>0</v>
      </c>
      <c r="J56" s="32"/>
    </row>
    <row r="57" spans="1:10" s="33" customFormat="1" ht="11.25" customHeight="1" x14ac:dyDescent="0.2">
      <c r="A57" s="515"/>
      <c r="B57" s="331"/>
      <c r="C57" s="242"/>
      <c r="D57" s="237"/>
      <c r="E57" s="386"/>
      <c r="F57" s="386"/>
      <c r="G57" s="386"/>
      <c r="H57" s="188"/>
      <c r="I57" s="523"/>
      <c r="J57" s="32"/>
    </row>
    <row r="58" spans="1:10" s="33" customFormat="1" ht="11.25" customHeight="1" x14ac:dyDescent="0.2">
      <c r="A58" s="515"/>
      <c r="B58" s="331"/>
      <c r="C58" s="242"/>
      <c r="D58" s="237"/>
      <c r="E58" s="387"/>
      <c r="F58" s="388"/>
      <c r="G58" s="389"/>
      <c r="H58" s="188"/>
      <c r="I58" s="523"/>
      <c r="J58" s="32"/>
    </row>
    <row r="59" spans="1:10" s="33" customFormat="1" ht="11.25" customHeight="1" x14ac:dyDescent="0.2">
      <c r="A59" s="515"/>
      <c r="B59" s="331"/>
      <c r="C59" s="190"/>
      <c r="D59" s="189"/>
      <c r="E59" s="393"/>
      <c r="F59" s="394"/>
      <c r="G59" s="395"/>
      <c r="H59" s="188"/>
      <c r="I59" s="523"/>
      <c r="J59" s="32"/>
    </row>
    <row r="60" spans="1:10" s="33" customFormat="1" ht="11.25" customHeight="1" thickBot="1" x14ac:dyDescent="0.25">
      <c r="A60" s="528"/>
      <c r="B60" s="332"/>
      <c r="C60" s="243"/>
      <c r="D60" s="240"/>
      <c r="E60" s="406"/>
      <c r="F60" s="407"/>
      <c r="G60" s="408"/>
      <c r="H60" s="241"/>
      <c r="I60" s="546"/>
      <c r="J60" s="32"/>
    </row>
    <row r="61" spans="1:10" s="33" customFormat="1" ht="11.25" customHeight="1" thickTop="1" x14ac:dyDescent="0.2">
      <c r="A61" s="514">
        <f>A56+1</f>
        <v>45361</v>
      </c>
      <c r="B61" s="517"/>
      <c r="C61" s="279"/>
      <c r="D61" s="237"/>
      <c r="E61" s="519"/>
      <c r="F61" s="520"/>
      <c r="G61" s="521"/>
      <c r="H61" s="188"/>
      <c r="I61" s="522">
        <f>IF(B61&lt;&gt;"",0,IF(SUM(H61:H65)&gt;0.416666666666666,0.416666666666666,SUM(H61:H65)))</f>
        <v>0</v>
      </c>
      <c r="J61" s="32"/>
    </row>
    <row r="62" spans="1:10" s="33" customFormat="1" ht="11.25" customHeight="1" x14ac:dyDescent="0.2">
      <c r="A62" s="515"/>
      <c r="B62" s="331"/>
      <c r="C62" s="242"/>
      <c r="D62" s="237"/>
      <c r="E62" s="386"/>
      <c r="F62" s="386"/>
      <c r="G62" s="386"/>
      <c r="H62" s="188"/>
      <c r="I62" s="523"/>
      <c r="J62" s="32"/>
    </row>
    <row r="63" spans="1:10" s="33" customFormat="1" ht="11.25" customHeight="1" x14ac:dyDescent="0.2">
      <c r="A63" s="515"/>
      <c r="B63" s="331"/>
      <c r="C63" s="242"/>
      <c r="D63" s="237"/>
      <c r="E63" s="387"/>
      <c r="F63" s="388"/>
      <c r="G63" s="389"/>
      <c r="H63" s="188"/>
      <c r="I63" s="523"/>
      <c r="J63" s="32"/>
    </row>
    <row r="64" spans="1:10" s="33" customFormat="1" ht="11.25" customHeight="1" x14ac:dyDescent="0.2">
      <c r="A64" s="515"/>
      <c r="B64" s="331"/>
      <c r="C64" s="190"/>
      <c r="D64" s="189"/>
      <c r="E64" s="393"/>
      <c r="F64" s="394"/>
      <c r="G64" s="395"/>
      <c r="H64" s="188"/>
      <c r="I64" s="523"/>
      <c r="J64" s="32"/>
    </row>
    <row r="65" spans="1:12" s="33" customFormat="1" ht="11.25" customHeight="1" thickBot="1" x14ac:dyDescent="0.25">
      <c r="A65" s="528"/>
      <c r="B65" s="332"/>
      <c r="C65" s="243"/>
      <c r="D65" s="240"/>
      <c r="E65" s="406"/>
      <c r="F65" s="407"/>
      <c r="G65" s="408"/>
      <c r="H65" s="241"/>
      <c r="I65" s="546"/>
      <c r="J65" s="32"/>
    </row>
    <row r="66" spans="1:12" s="33" customFormat="1" ht="11.25" customHeight="1" thickTop="1" x14ac:dyDescent="0.2">
      <c r="A66" s="532">
        <f>A61+1</f>
        <v>45362</v>
      </c>
      <c r="B66" s="542"/>
      <c r="C66" s="24"/>
      <c r="D66" s="25"/>
      <c r="E66" s="543"/>
      <c r="F66" s="544"/>
      <c r="G66" s="545"/>
      <c r="H66" s="26"/>
      <c r="I66" s="522">
        <f>IF(B66&lt;&gt;"",0,IF(SUM(H66:H70)&gt;0.416666666666666,0.416666666666666,SUM(H66:H70)))</f>
        <v>0</v>
      </c>
      <c r="J66" s="166"/>
      <c r="K66" s="167"/>
      <c r="L66" s="167"/>
    </row>
    <row r="67" spans="1:12" s="33" customFormat="1" ht="11.25" customHeight="1" x14ac:dyDescent="0.2">
      <c r="A67" s="533"/>
      <c r="B67" s="293"/>
      <c r="C67" s="24"/>
      <c r="D67" s="25"/>
      <c r="E67" s="547"/>
      <c r="F67" s="547"/>
      <c r="G67" s="547"/>
      <c r="H67" s="26"/>
      <c r="I67" s="523"/>
      <c r="J67" s="166"/>
      <c r="K67" s="167"/>
      <c r="L67" s="167"/>
    </row>
    <row r="68" spans="1:12" s="33" customFormat="1" ht="11.25" customHeight="1" x14ac:dyDescent="0.2">
      <c r="A68" s="533"/>
      <c r="B68" s="293"/>
      <c r="C68" s="24"/>
      <c r="D68" s="25"/>
      <c r="E68" s="343"/>
      <c r="F68" s="344"/>
      <c r="G68" s="345"/>
      <c r="H68" s="26"/>
      <c r="I68" s="523"/>
      <c r="J68" s="166"/>
      <c r="K68" s="167"/>
      <c r="L68" s="167"/>
    </row>
    <row r="69" spans="1:12" s="33" customFormat="1" ht="11.25" customHeight="1" x14ac:dyDescent="0.2">
      <c r="A69" s="533"/>
      <c r="B69" s="293"/>
      <c r="C69" s="27"/>
      <c r="D69" s="28"/>
      <c r="E69" s="298"/>
      <c r="F69" s="299"/>
      <c r="G69" s="300"/>
      <c r="H69" s="26"/>
      <c r="I69" s="523"/>
      <c r="J69" s="166"/>
      <c r="K69" s="167"/>
      <c r="L69" s="167"/>
    </row>
    <row r="70" spans="1:12" s="33" customFormat="1" ht="11.25" customHeight="1" thickBot="1" x14ac:dyDescent="0.25">
      <c r="A70" s="534"/>
      <c r="B70" s="294"/>
      <c r="C70" s="29"/>
      <c r="D70" s="30"/>
      <c r="E70" s="301"/>
      <c r="F70" s="302"/>
      <c r="G70" s="303"/>
      <c r="H70" s="31"/>
      <c r="I70" s="546"/>
      <c r="J70" s="166"/>
      <c r="K70" s="167"/>
      <c r="L70" s="167"/>
    </row>
    <row r="71" spans="1:12" s="33" customFormat="1" ht="11.25" customHeight="1" thickTop="1" x14ac:dyDescent="0.2">
      <c r="A71" s="532">
        <f>A66+1</f>
        <v>45363</v>
      </c>
      <c r="B71" s="542"/>
      <c r="C71" s="24"/>
      <c r="D71" s="25"/>
      <c r="E71" s="543"/>
      <c r="F71" s="544"/>
      <c r="G71" s="545"/>
      <c r="H71" s="26"/>
      <c r="I71" s="522">
        <f>IF(B71&lt;&gt;"",0,IF(SUM(H71:H75)&gt;0.416666666666666,0.416666666666666,SUM(H71:H75)))</f>
        <v>0</v>
      </c>
      <c r="J71" s="32"/>
    </row>
    <row r="72" spans="1:12" s="33" customFormat="1" ht="11.25" customHeight="1" x14ac:dyDescent="0.2">
      <c r="A72" s="533"/>
      <c r="B72" s="293"/>
      <c r="C72" s="24"/>
      <c r="D72" s="25"/>
      <c r="E72" s="547"/>
      <c r="F72" s="547"/>
      <c r="G72" s="547"/>
      <c r="H72" s="26"/>
      <c r="I72" s="523"/>
      <c r="J72" s="32"/>
    </row>
    <row r="73" spans="1:12" s="33" customFormat="1" ht="11.25" customHeight="1" x14ac:dyDescent="0.2">
      <c r="A73" s="533"/>
      <c r="B73" s="293"/>
      <c r="C73" s="24"/>
      <c r="D73" s="25"/>
      <c r="E73" s="343"/>
      <c r="F73" s="344"/>
      <c r="G73" s="345"/>
      <c r="H73" s="26"/>
      <c r="I73" s="523"/>
      <c r="J73" s="32"/>
    </row>
    <row r="74" spans="1:12" s="33" customFormat="1" ht="11.25" customHeight="1" x14ac:dyDescent="0.2">
      <c r="A74" s="533"/>
      <c r="B74" s="293"/>
      <c r="C74" s="27"/>
      <c r="D74" s="28"/>
      <c r="E74" s="298"/>
      <c r="F74" s="299"/>
      <c r="G74" s="300"/>
      <c r="H74" s="26"/>
      <c r="I74" s="523"/>
      <c r="J74" s="32"/>
    </row>
    <row r="75" spans="1:12" s="33" customFormat="1" ht="11.25" customHeight="1" thickBot="1" x14ac:dyDescent="0.25">
      <c r="A75" s="534"/>
      <c r="B75" s="294"/>
      <c r="C75" s="29"/>
      <c r="D75" s="30"/>
      <c r="E75" s="301"/>
      <c r="F75" s="302"/>
      <c r="G75" s="303"/>
      <c r="H75" s="31"/>
      <c r="I75" s="546"/>
      <c r="J75" s="32"/>
    </row>
    <row r="76" spans="1:12" s="33" customFormat="1" ht="11.25" customHeight="1" thickTop="1" x14ac:dyDescent="0.2">
      <c r="A76" s="532">
        <f>A71+1</f>
        <v>45364</v>
      </c>
      <c r="B76" s="368"/>
      <c r="C76" s="261"/>
      <c r="D76" s="221"/>
      <c r="E76" s="538"/>
      <c r="F76" s="539"/>
      <c r="G76" s="540"/>
      <c r="H76" s="222"/>
      <c r="I76" s="522">
        <f>IF(B76&lt;&gt;"",0,IF(SUM(H76:H80)&gt;0.416666666666666,0.416666666666666,SUM(H76:H80)))</f>
        <v>0</v>
      </c>
      <c r="J76" s="32"/>
    </row>
    <row r="77" spans="1:12" s="33" customFormat="1" ht="11.25" customHeight="1" x14ac:dyDescent="0.2">
      <c r="A77" s="533"/>
      <c r="B77" s="333"/>
      <c r="C77" s="266"/>
      <c r="D77" s="221"/>
      <c r="E77" s="541"/>
      <c r="F77" s="541"/>
      <c r="G77" s="541"/>
      <c r="H77" s="222"/>
      <c r="I77" s="523"/>
      <c r="J77" s="32"/>
    </row>
    <row r="78" spans="1:12" s="33" customFormat="1" ht="11.25" customHeight="1" x14ac:dyDescent="0.2">
      <c r="A78" s="533"/>
      <c r="B78" s="333"/>
      <c r="C78" s="266"/>
      <c r="D78" s="221"/>
      <c r="E78" s="346"/>
      <c r="F78" s="347"/>
      <c r="G78" s="348"/>
      <c r="H78" s="222"/>
      <c r="I78" s="523"/>
      <c r="J78" s="32"/>
    </row>
    <row r="79" spans="1:12" s="33" customFormat="1" ht="11.25" customHeight="1" x14ac:dyDescent="0.2">
      <c r="A79" s="533"/>
      <c r="B79" s="333"/>
      <c r="C79" s="224"/>
      <c r="D79" s="225"/>
      <c r="E79" s="304"/>
      <c r="F79" s="305"/>
      <c r="G79" s="306"/>
      <c r="H79" s="222"/>
      <c r="I79" s="523"/>
      <c r="J79" s="32"/>
    </row>
    <row r="80" spans="1:12" s="33" customFormat="1" ht="11.25" customHeight="1" thickBot="1" x14ac:dyDescent="0.25">
      <c r="A80" s="534"/>
      <c r="B80" s="334"/>
      <c r="C80" s="226"/>
      <c r="D80" s="227"/>
      <c r="E80" s="374"/>
      <c r="F80" s="375"/>
      <c r="G80" s="376"/>
      <c r="H80" s="228"/>
      <c r="I80" s="546"/>
      <c r="J80" s="37"/>
    </row>
    <row r="81" spans="1:10" s="33" customFormat="1" ht="11.25" customHeight="1" thickTop="1" x14ac:dyDescent="0.2">
      <c r="A81" s="532">
        <f>A76+1</f>
        <v>45365</v>
      </c>
      <c r="B81" s="368"/>
      <c r="C81" s="261"/>
      <c r="D81" s="221"/>
      <c r="E81" s="538"/>
      <c r="F81" s="539"/>
      <c r="G81" s="540"/>
      <c r="H81" s="222"/>
      <c r="I81" s="522">
        <f>IF(B81&lt;&gt;"",0,IF(SUM(H81:H85)&gt;0.416666666666666,0.416666666666666,SUM(H81:H85)))</f>
        <v>0</v>
      </c>
      <c r="J81" s="37"/>
    </row>
    <row r="82" spans="1:10" s="33" customFormat="1" ht="11.25" customHeight="1" x14ac:dyDescent="0.2">
      <c r="A82" s="533"/>
      <c r="B82" s="333"/>
      <c r="C82" s="266"/>
      <c r="D82" s="221"/>
      <c r="E82" s="541"/>
      <c r="F82" s="541"/>
      <c r="G82" s="541"/>
      <c r="H82" s="222"/>
      <c r="I82" s="523"/>
      <c r="J82" s="37"/>
    </row>
    <row r="83" spans="1:10" s="33" customFormat="1" ht="11.25" customHeight="1" x14ac:dyDescent="0.2">
      <c r="A83" s="533"/>
      <c r="B83" s="333"/>
      <c r="C83" s="266"/>
      <c r="D83" s="221"/>
      <c r="E83" s="346"/>
      <c r="F83" s="347"/>
      <c r="G83" s="348"/>
      <c r="H83" s="222"/>
      <c r="I83" s="523"/>
      <c r="J83" s="37"/>
    </row>
    <row r="84" spans="1:10" s="33" customFormat="1" ht="11.25" customHeight="1" x14ac:dyDescent="0.2">
      <c r="A84" s="533"/>
      <c r="B84" s="333"/>
      <c r="C84" s="224"/>
      <c r="D84" s="225"/>
      <c r="E84" s="304"/>
      <c r="F84" s="305"/>
      <c r="G84" s="306"/>
      <c r="H84" s="222"/>
      <c r="I84" s="523"/>
      <c r="J84" s="37"/>
    </row>
    <row r="85" spans="1:10" s="33" customFormat="1" ht="11.25" customHeight="1" thickBot="1" x14ac:dyDescent="0.25">
      <c r="A85" s="534"/>
      <c r="B85" s="334"/>
      <c r="C85" s="226"/>
      <c r="D85" s="227"/>
      <c r="E85" s="374"/>
      <c r="F85" s="375"/>
      <c r="G85" s="376"/>
      <c r="H85" s="228"/>
      <c r="I85" s="546"/>
      <c r="J85" s="37"/>
    </row>
    <row r="86" spans="1:10" s="33" customFormat="1" ht="11.25" customHeight="1" thickTop="1" x14ac:dyDescent="0.2">
      <c r="A86" s="532">
        <f>A81+1</f>
        <v>45366</v>
      </c>
      <c r="B86" s="542"/>
      <c r="C86" s="261"/>
      <c r="D86" s="25"/>
      <c r="E86" s="543"/>
      <c r="F86" s="544"/>
      <c r="G86" s="545"/>
      <c r="H86" s="26"/>
      <c r="I86" s="522">
        <f>IF(B86&lt;&gt;"",0,IF(SUM(H86:H90)&gt;0.416666666666666,0.416666666666666,SUM(H86:H90)))</f>
        <v>0</v>
      </c>
      <c r="J86" s="37"/>
    </row>
    <row r="87" spans="1:10" s="33" customFormat="1" ht="11.25" customHeight="1" x14ac:dyDescent="0.2">
      <c r="A87" s="533"/>
      <c r="B87" s="293"/>
      <c r="C87" s="24"/>
      <c r="D87" s="25"/>
      <c r="E87" s="547"/>
      <c r="F87" s="547"/>
      <c r="G87" s="547"/>
      <c r="H87" s="26"/>
      <c r="I87" s="523"/>
      <c r="J87" s="37"/>
    </row>
    <row r="88" spans="1:10" s="33" customFormat="1" ht="11.25" customHeight="1" x14ac:dyDescent="0.2">
      <c r="A88" s="533"/>
      <c r="B88" s="293"/>
      <c r="C88" s="24"/>
      <c r="D88" s="25"/>
      <c r="E88" s="343"/>
      <c r="F88" s="344"/>
      <c r="G88" s="345"/>
      <c r="H88" s="26"/>
      <c r="I88" s="523"/>
      <c r="J88" s="37"/>
    </row>
    <row r="89" spans="1:10" s="33" customFormat="1" ht="11.25" customHeight="1" x14ac:dyDescent="0.2">
      <c r="A89" s="533"/>
      <c r="B89" s="293"/>
      <c r="C89" s="27"/>
      <c r="D89" s="28"/>
      <c r="E89" s="298"/>
      <c r="F89" s="299"/>
      <c r="G89" s="300"/>
      <c r="H89" s="26"/>
      <c r="I89" s="523"/>
      <c r="J89" s="37"/>
    </row>
    <row r="90" spans="1:10" s="33" customFormat="1" ht="11.25" customHeight="1" thickBot="1" x14ac:dyDescent="0.25">
      <c r="A90" s="534"/>
      <c r="B90" s="294"/>
      <c r="C90" s="29"/>
      <c r="D90" s="30"/>
      <c r="E90" s="301"/>
      <c r="F90" s="302"/>
      <c r="G90" s="303"/>
      <c r="H90" s="31"/>
      <c r="I90" s="546"/>
      <c r="J90" s="37"/>
    </row>
    <row r="91" spans="1:10" s="33" customFormat="1" ht="11.25" customHeight="1" thickTop="1" x14ac:dyDescent="0.2">
      <c r="A91" s="514">
        <f>A86+1</f>
        <v>45367</v>
      </c>
      <c r="B91" s="517"/>
      <c r="C91" s="279"/>
      <c r="D91" s="237"/>
      <c r="E91" s="519"/>
      <c r="F91" s="520"/>
      <c r="G91" s="521"/>
      <c r="H91" s="188"/>
      <c r="I91" s="522">
        <f>IF(B91&lt;&gt;"",0,IF(SUM(H91:H95)&gt;0.416666666666666,0.416666666666666,SUM(H91:H95)))</f>
        <v>0</v>
      </c>
      <c r="J91" s="37"/>
    </row>
    <row r="92" spans="1:10" s="33" customFormat="1" ht="11.25" customHeight="1" x14ac:dyDescent="0.2">
      <c r="A92" s="515"/>
      <c r="B92" s="331"/>
      <c r="C92" s="242"/>
      <c r="D92" s="237"/>
      <c r="E92" s="386"/>
      <c r="F92" s="386"/>
      <c r="G92" s="386"/>
      <c r="H92" s="188"/>
      <c r="I92" s="523"/>
      <c r="J92" s="37"/>
    </row>
    <row r="93" spans="1:10" s="33" customFormat="1" ht="11.25" customHeight="1" x14ac:dyDescent="0.2">
      <c r="A93" s="515"/>
      <c r="B93" s="331"/>
      <c r="C93" s="242"/>
      <c r="D93" s="237"/>
      <c r="E93" s="387"/>
      <c r="F93" s="388"/>
      <c r="G93" s="389"/>
      <c r="H93" s="188"/>
      <c r="I93" s="523"/>
      <c r="J93" s="37"/>
    </row>
    <row r="94" spans="1:10" s="33" customFormat="1" ht="11.25" customHeight="1" x14ac:dyDescent="0.2">
      <c r="A94" s="515"/>
      <c r="B94" s="331"/>
      <c r="C94" s="190"/>
      <c r="D94" s="189"/>
      <c r="E94" s="393"/>
      <c r="F94" s="394"/>
      <c r="G94" s="395"/>
      <c r="H94" s="188"/>
      <c r="I94" s="523"/>
      <c r="J94" s="37"/>
    </row>
    <row r="95" spans="1:10" s="33" customFormat="1" ht="11.25" customHeight="1" thickBot="1" x14ac:dyDescent="0.25">
      <c r="A95" s="528"/>
      <c r="B95" s="332"/>
      <c r="C95" s="243"/>
      <c r="D95" s="240"/>
      <c r="E95" s="406"/>
      <c r="F95" s="407"/>
      <c r="G95" s="408"/>
      <c r="H95" s="241"/>
      <c r="I95" s="546"/>
      <c r="J95" s="37"/>
    </row>
    <row r="96" spans="1:10" s="33" customFormat="1" ht="11.25" customHeight="1" thickTop="1" x14ac:dyDescent="0.2">
      <c r="A96" s="514">
        <f>A91+1</f>
        <v>45368</v>
      </c>
      <c r="B96" s="517"/>
      <c r="C96" s="279"/>
      <c r="D96" s="237"/>
      <c r="E96" s="519"/>
      <c r="F96" s="520"/>
      <c r="G96" s="521"/>
      <c r="H96" s="188"/>
      <c r="I96" s="522">
        <f>IF(B96&lt;&gt;"",0,IF(SUM(H96:H100)&gt;0.416666666666666,0.416666666666666,SUM(H96:H100)))</f>
        <v>0</v>
      </c>
      <c r="J96" s="37"/>
    </row>
    <row r="97" spans="1:10" s="33" customFormat="1" ht="11.25" customHeight="1" x14ac:dyDescent="0.2">
      <c r="A97" s="515"/>
      <c r="B97" s="331"/>
      <c r="C97" s="242"/>
      <c r="D97" s="237"/>
      <c r="E97" s="386"/>
      <c r="F97" s="386"/>
      <c r="G97" s="386"/>
      <c r="H97" s="188"/>
      <c r="I97" s="523"/>
      <c r="J97" s="37"/>
    </row>
    <row r="98" spans="1:10" s="33" customFormat="1" ht="11.25" customHeight="1" x14ac:dyDescent="0.2">
      <c r="A98" s="515"/>
      <c r="B98" s="331"/>
      <c r="C98" s="242"/>
      <c r="D98" s="237"/>
      <c r="E98" s="387"/>
      <c r="F98" s="388"/>
      <c r="G98" s="389"/>
      <c r="H98" s="188"/>
      <c r="I98" s="523"/>
      <c r="J98" s="37"/>
    </row>
    <row r="99" spans="1:10" s="33" customFormat="1" ht="11.25" customHeight="1" x14ac:dyDescent="0.2">
      <c r="A99" s="515"/>
      <c r="B99" s="331"/>
      <c r="C99" s="190"/>
      <c r="D99" s="189"/>
      <c r="E99" s="393"/>
      <c r="F99" s="394"/>
      <c r="G99" s="395"/>
      <c r="H99" s="188"/>
      <c r="I99" s="523"/>
      <c r="J99" s="37"/>
    </row>
    <row r="100" spans="1:10" s="33" customFormat="1" ht="11.25" customHeight="1" thickBot="1" x14ac:dyDescent="0.25">
      <c r="A100" s="528"/>
      <c r="B100" s="332"/>
      <c r="C100" s="243"/>
      <c r="D100" s="240"/>
      <c r="E100" s="406"/>
      <c r="F100" s="407"/>
      <c r="G100" s="408"/>
      <c r="H100" s="241"/>
      <c r="I100" s="546"/>
      <c r="J100" s="37"/>
    </row>
    <row r="101" spans="1:10" s="33" customFormat="1" ht="11.25" customHeight="1" thickTop="1" x14ac:dyDescent="0.2">
      <c r="A101" s="532">
        <f>A96+1</f>
        <v>45369</v>
      </c>
      <c r="B101" s="542"/>
      <c r="C101" s="24"/>
      <c r="D101" s="25"/>
      <c r="E101" s="543"/>
      <c r="F101" s="544"/>
      <c r="G101" s="545"/>
      <c r="H101" s="26"/>
      <c r="I101" s="522">
        <f>IF(B101&lt;&gt;"",0,IF(SUM(H101:H105)&gt;0.416666666666666,0.416666666666666,SUM(H101:H105)))</f>
        <v>0</v>
      </c>
      <c r="J101" s="37"/>
    </row>
    <row r="102" spans="1:10" s="33" customFormat="1" ht="11.25" customHeight="1" x14ac:dyDescent="0.2">
      <c r="A102" s="533"/>
      <c r="B102" s="293"/>
      <c r="C102" s="24"/>
      <c r="D102" s="25"/>
      <c r="E102" s="547"/>
      <c r="F102" s="547"/>
      <c r="G102" s="547"/>
      <c r="H102" s="26"/>
      <c r="I102" s="523"/>
      <c r="J102" s="37"/>
    </row>
    <row r="103" spans="1:10" s="33" customFormat="1" ht="11.25" customHeight="1" x14ac:dyDescent="0.2">
      <c r="A103" s="533"/>
      <c r="B103" s="293"/>
      <c r="C103" s="24"/>
      <c r="D103" s="25"/>
      <c r="E103" s="343"/>
      <c r="F103" s="344"/>
      <c r="G103" s="345"/>
      <c r="H103" s="26"/>
      <c r="I103" s="523"/>
      <c r="J103" s="37"/>
    </row>
    <row r="104" spans="1:10" s="33" customFormat="1" ht="11.25" customHeight="1" x14ac:dyDescent="0.2">
      <c r="A104" s="533"/>
      <c r="B104" s="293"/>
      <c r="C104" s="27"/>
      <c r="D104" s="28"/>
      <c r="E104" s="298"/>
      <c r="F104" s="299"/>
      <c r="G104" s="300"/>
      <c r="H104" s="26"/>
      <c r="I104" s="523"/>
      <c r="J104" s="37"/>
    </row>
    <row r="105" spans="1:10" s="33" customFormat="1" ht="11.25" customHeight="1" thickBot="1" x14ac:dyDescent="0.25">
      <c r="A105" s="534"/>
      <c r="B105" s="294"/>
      <c r="C105" s="29"/>
      <c r="D105" s="30"/>
      <c r="E105" s="301"/>
      <c r="F105" s="302"/>
      <c r="G105" s="303"/>
      <c r="H105" s="31"/>
      <c r="I105" s="546"/>
      <c r="J105" s="37"/>
    </row>
    <row r="106" spans="1:10" s="33" customFormat="1" ht="11.25" customHeight="1" thickTop="1" x14ac:dyDescent="0.2">
      <c r="A106" s="532">
        <f>A101+1</f>
        <v>45370</v>
      </c>
      <c r="B106" s="542"/>
      <c r="C106" s="24"/>
      <c r="D106" s="25"/>
      <c r="E106" s="543"/>
      <c r="F106" s="544"/>
      <c r="G106" s="545"/>
      <c r="H106" s="26"/>
      <c r="I106" s="522">
        <f>IF(B106&lt;&gt;"",0,IF(SUM(H106:H110)&gt;0.416666666666666,0.416666666666666,SUM(H106:H110)))</f>
        <v>0</v>
      </c>
      <c r="J106" s="37"/>
    </row>
    <row r="107" spans="1:10" s="33" customFormat="1" ht="11.25" customHeight="1" x14ac:dyDescent="0.2">
      <c r="A107" s="533"/>
      <c r="B107" s="293"/>
      <c r="C107" s="24"/>
      <c r="D107" s="25"/>
      <c r="E107" s="547"/>
      <c r="F107" s="547"/>
      <c r="G107" s="547"/>
      <c r="H107" s="26"/>
      <c r="I107" s="523"/>
      <c r="J107" s="32"/>
    </row>
    <row r="108" spans="1:10" s="33" customFormat="1" ht="11.25" customHeight="1" x14ac:dyDescent="0.2">
      <c r="A108" s="533"/>
      <c r="B108" s="293"/>
      <c r="C108" s="24"/>
      <c r="D108" s="25"/>
      <c r="E108" s="343"/>
      <c r="F108" s="344"/>
      <c r="G108" s="345"/>
      <c r="H108" s="26"/>
      <c r="I108" s="523"/>
      <c r="J108" s="32"/>
    </row>
    <row r="109" spans="1:10" s="33" customFormat="1" ht="11.25" customHeight="1" x14ac:dyDescent="0.2">
      <c r="A109" s="533"/>
      <c r="B109" s="293"/>
      <c r="C109" s="27"/>
      <c r="D109" s="28"/>
      <c r="E109" s="298"/>
      <c r="F109" s="299"/>
      <c r="G109" s="300"/>
      <c r="H109" s="26"/>
      <c r="I109" s="523"/>
      <c r="J109" s="32"/>
    </row>
    <row r="110" spans="1:10" s="33" customFormat="1" ht="11.25" customHeight="1" thickBot="1" x14ac:dyDescent="0.25">
      <c r="A110" s="534"/>
      <c r="B110" s="294"/>
      <c r="C110" s="29"/>
      <c r="D110" s="30"/>
      <c r="E110" s="301"/>
      <c r="F110" s="302"/>
      <c r="G110" s="303"/>
      <c r="H110" s="31"/>
      <c r="I110" s="546"/>
      <c r="J110" s="32"/>
    </row>
    <row r="111" spans="1:10" s="33" customFormat="1" ht="11.25" customHeight="1" thickTop="1" x14ac:dyDescent="0.2">
      <c r="A111" s="532">
        <f>A106+1</f>
        <v>45371</v>
      </c>
      <c r="B111" s="368"/>
      <c r="C111" s="261"/>
      <c r="D111" s="221"/>
      <c r="E111" s="538"/>
      <c r="F111" s="539"/>
      <c r="G111" s="540"/>
      <c r="H111" s="222"/>
      <c r="I111" s="522">
        <f>IF(B111&lt;&gt;"",0,IF(SUM(H111:H115)&gt;0.416666666666666,0.416666666666666,SUM(H111:H115)))</f>
        <v>0</v>
      </c>
      <c r="J111" s="32"/>
    </row>
    <row r="112" spans="1:10" s="33" customFormat="1" ht="11.25" customHeight="1" x14ac:dyDescent="0.2">
      <c r="A112" s="533"/>
      <c r="B112" s="333"/>
      <c r="C112" s="266"/>
      <c r="D112" s="221"/>
      <c r="E112" s="541"/>
      <c r="F112" s="541"/>
      <c r="G112" s="541"/>
      <c r="H112" s="222"/>
      <c r="I112" s="523"/>
      <c r="J112" s="32"/>
    </row>
    <row r="113" spans="1:10" s="33" customFormat="1" ht="11.25" customHeight="1" x14ac:dyDescent="0.2">
      <c r="A113" s="533"/>
      <c r="B113" s="333"/>
      <c r="C113" s="266"/>
      <c r="D113" s="221"/>
      <c r="E113" s="346"/>
      <c r="F113" s="347"/>
      <c r="G113" s="348"/>
      <c r="H113" s="222"/>
      <c r="I113" s="523"/>
      <c r="J113" s="32"/>
    </row>
    <row r="114" spans="1:10" s="33" customFormat="1" ht="11.25" customHeight="1" x14ac:dyDescent="0.2">
      <c r="A114" s="533"/>
      <c r="B114" s="333"/>
      <c r="C114" s="224"/>
      <c r="D114" s="225"/>
      <c r="E114" s="304"/>
      <c r="F114" s="305"/>
      <c r="G114" s="306"/>
      <c r="H114" s="222"/>
      <c r="I114" s="523"/>
      <c r="J114" s="32"/>
    </row>
    <row r="115" spans="1:10" s="33" customFormat="1" ht="11.25" customHeight="1" thickBot="1" x14ac:dyDescent="0.25">
      <c r="A115" s="534"/>
      <c r="B115" s="334"/>
      <c r="C115" s="226"/>
      <c r="D115" s="227"/>
      <c r="E115" s="374"/>
      <c r="F115" s="375"/>
      <c r="G115" s="376"/>
      <c r="H115" s="228"/>
      <c r="I115" s="546"/>
      <c r="J115" s="32"/>
    </row>
    <row r="116" spans="1:10" s="33" customFormat="1" ht="11.25" customHeight="1" thickTop="1" x14ac:dyDescent="0.2">
      <c r="A116" s="532">
        <f>A111+1</f>
        <v>45372</v>
      </c>
      <c r="B116" s="368"/>
      <c r="C116" s="261"/>
      <c r="D116" s="221"/>
      <c r="E116" s="538"/>
      <c r="F116" s="539"/>
      <c r="G116" s="540"/>
      <c r="H116" s="222"/>
      <c r="I116" s="522">
        <f>IF(B116&lt;&gt;"",0,IF(SUM(H116:H120)&gt;0.416666666666666,0.416666666666666,SUM(H116:H120)))</f>
        <v>0</v>
      </c>
      <c r="J116" s="32"/>
    </row>
    <row r="117" spans="1:10" s="33" customFormat="1" ht="11.25" customHeight="1" x14ac:dyDescent="0.2">
      <c r="A117" s="533"/>
      <c r="B117" s="333"/>
      <c r="C117" s="266"/>
      <c r="D117" s="221"/>
      <c r="E117" s="541"/>
      <c r="F117" s="541"/>
      <c r="G117" s="541"/>
      <c r="H117" s="222"/>
      <c r="I117" s="523"/>
      <c r="J117" s="32"/>
    </row>
    <row r="118" spans="1:10" s="33" customFormat="1" ht="11.25" customHeight="1" x14ac:dyDescent="0.2">
      <c r="A118" s="533"/>
      <c r="B118" s="333"/>
      <c r="C118" s="266"/>
      <c r="D118" s="221"/>
      <c r="E118" s="346"/>
      <c r="F118" s="347"/>
      <c r="G118" s="348"/>
      <c r="H118" s="222"/>
      <c r="I118" s="523"/>
      <c r="J118" s="32"/>
    </row>
    <row r="119" spans="1:10" s="33" customFormat="1" ht="11.25" customHeight="1" x14ac:dyDescent="0.2">
      <c r="A119" s="533"/>
      <c r="B119" s="333"/>
      <c r="C119" s="224"/>
      <c r="D119" s="225"/>
      <c r="E119" s="304"/>
      <c r="F119" s="305"/>
      <c r="G119" s="306"/>
      <c r="H119" s="222"/>
      <c r="I119" s="523"/>
      <c r="J119" s="32"/>
    </row>
    <row r="120" spans="1:10" s="33" customFormat="1" ht="11.25" customHeight="1" thickBot="1" x14ac:dyDescent="0.25">
      <c r="A120" s="534"/>
      <c r="B120" s="334"/>
      <c r="C120" s="226"/>
      <c r="D120" s="227"/>
      <c r="E120" s="374"/>
      <c r="F120" s="375"/>
      <c r="G120" s="376"/>
      <c r="H120" s="228"/>
      <c r="I120" s="546"/>
      <c r="J120" s="32"/>
    </row>
    <row r="121" spans="1:10" s="33" customFormat="1" ht="11.25" customHeight="1" thickTop="1" x14ac:dyDescent="0.2">
      <c r="A121" s="532">
        <f>A116+1</f>
        <v>45373</v>
      </c>
      <c r="B121" s="542"/>
      <c r="C121" s="261"/>
      <c r="D121" s="25"/>
      <c r="E121" s="543"/>
      <c r="F121" s="544"/>
      <c r="G121" s="545"/>
      <c r="H121" s="26"/>
      <c r="I121" s="522">
        <f>IF(B121&lt;&gt;"",0,IF(SUM(H121:H125)&gt;0.416666666666666,0.416666666666666,SUM(H121:H125)))</f>
        <v>0</v>
      </c>
      <c r="J121" s="32"/>
    </row>
    <row r="122" spans="1:10" s="33" customFormat="1" ht="11.25" customHeight="1" x14ac:dyDescent="0.2">
      <c r="A122" s="533"/>
      <c r="B122" s="293"/>
      <c r="C122" s="24"/>
      <c r="D122" s="25"/>
      <c r="E122" s="547"/>
      <c r="F122" s="547"/>
      <c r="G122" s="547"/>
      <c r="H122" s="26"/>
      <c r="I122" s="523"/>
      <c r="J122" s="32"/>
    </row>
    <row r="123" spans="1:10" s="33" customFormat="1" ht="11.25" customHeight="1" x14ac:dyDescent="0.2">
      <c r="A123" s="533"/>
      <c r="B123" s="293"/>
      <c r="C123" s="24"/>
      <c r="D123" s="25"/>
      <c r="E123" s="343"/>
      <c r="F123" s="344"/>
      <c r="G123" s="345"/>
      <c r="H123" s="26"/>
      <c r="I123" s="523"/>
      <c r="J123" s="32"/>
    </row>
    <row r="124" spans="1:10" s="33" customFormat="1" ht="11.25" customHeight="1" x14ac:dyDescent="0.2">
      <c r="A124" s="533"/>
      <c r="B124" s="293"/>
      <c r="C124" s="27"/>
      <c r="D124" s="28"/>
      <c r="E124" s="298"/>
      <c r="F124" s="299"/>
      <c r="G124" s="300"/>
      <c r="H124" s="26"/>
      <c r="I124" s="523"/>
      <c r="J124" s="32"/>
    </row>
    <row r="125" spans="1:10" s="33" customFormat="1" ht="11.25" customHeight="1" thickBot="1" x14ac:dyDescent="0.25">
      <c r="A125" s="534"/>
      <c r="B125" s="294"/>
      <c r="C125" s="29"/>
      <c r="D125" s="30"/>
      <c r="E125" s="301"/>
      <c r="F125" s="302"/>
      <c r="G125" s="303"/>
      <c r="H125" s="31"/>
      <c r="I125" s="546"/>
      <c r="J125" s="32"/>
    </row>
    <row r="126" spans="1:10" s="33" customFormat="1" ht="11.25" customHeight="1" thickTop="1" x14ac:dyDescent="0.2">
      <c r="A126" s="514">
        <f>A121+1</f>
        <v>45374</v>
      </c>
      <c r="B126" s="517"/>
      <c r="C126" s="279"/>
      <c r="D126" s="237"/>
      <c r="E126" s="519"/>
      <c r="F126" s="520"/>
      <c r="G126" s="521"/>
      <c r="H126" s="188"/>
      <c r="I126" s="535">
        <f>IF(B126&lt;&gt;"",0,IF(SUM(H126:H130)&gt;0.416666666666666,0.416666666666666,SUM(H126:H130)))</f>
        <v>0</v>
      </c>
      <c r="J126" s="32"/>
    </row>
    <row r="127" spans="1:10" s="33" customFormat="1" ht="11.25" customHeight="1" x14ac:dyDescent="0.2">
      <c r="A127" s="515"/>
      <c r="B127" s="331"/>
      <c r="C127" s="242"/>
      <c r="D127" s="237"/>
      <c r="E127" s="386"/>
      <c r="F127" s="386"/>
      <c r="G127" s="386"/>
      <c r="H127" s="188"/>
      <c r="I127" s="536"/>
      <c r="J127" s="32"/>
    </row>
    <row r="128" spans="1:10" s="33" customFormat="1" ht="11.25" customHeight="1" x14ac:dyDescent="0.2">
      <c r="A128" s="515"/>
      <c r="B128" s="331"/>
      <c r="C128" s="242"/>
      <c r="D128" s="237"/>
      <c r="E128" s="387"/>
      <c r="F128" s="388"/>
      <c r="G128" s="389"/>
      <c r="H128" s="188"/>
      <c r="I128" s="536"/>
      <c r="J128" s="32"/>
    </row>
    <row r="129" spans="1:10" s="33" customFormat="1" ht="11.25" customHeight="1" x14ac:dyDescent="0.2">
      <c r="A129" s="515"/>
      <c r="B129" s="331"/>
      <c r="C129" s="190"/>
      <c r="D129" s="189"/>
      <c r="E129" s="393"/>
      <c r="F129" s="394"/>
      <c r="G129" s="395"/>
      <c r="H129" s="188"/>
      <c r="I129" s="536"/>
      <c r="J129" s="32"/>
    </row>
    <row r="130" spans="1:10" s="33" customFormat="1" ht="11.25" customHeight="1" thickBot="1" x14ac:dyDescent="0.25">
      <c r="A130" s="528"/>
      <c r="B130" s="332"/>
      <c r="C130" s="243"/>
      <c r="D130" s="240"/>
      <c r="E130" s="406"/>
      <c r="F130" s="407"/>
      <c r="G130" s="408"/>
      <c r="H130" s="241"/>
      <c r="I130" s="537"/>
      <c r="J130" s="32"/>
    </row>
    <row r="131" spans="1:10" s="33" customFormat="1" ht="11.25" customHeight="1" thickTop="1" x14ac:dyDescent="0.2">
      <c r="A131" s="514">
        <f>A126+1</f>
        <v>45375</v>
      </c>
      <c r="B131" s="517"/>
      <c r="C131" s="279"/>
      <c r="D131" s="237"/>
      <c r="E131" s="519"/>
      <c r="F131" s="520"/>
      <c r="G131" s="521"/>
      <c r="H131" s="188"/>
      <c r="I131" s="535">
        <f>IF(B131&lt;&gt;"",0,IF(SUM(H131:H135)&gt;0.416666666666666,0.416666666666666,SUM(H131:H135)))</f>
        <v>0</v>
      </c>
      <c r="J131" s="32"/>
    </row>
    <row r="132" spans="1:10" s="33" customFormat="1" ht="11.25" customHeight="1" x14ac:dyDescent="0.2">
      <c r="A132" s="515"/>
      <c r="B132" s="331"/>
      <c r="C132" s="242"/>
      <c r="D132" s="237"/>
      <c r="E132" s="386"/>
      <c r="F132" s="386"/>
      <c r="G132" s="386"/>
      <c r="H132" s="188"/>
      <c r="I132" s="536"/>
      <c r="J132" s="32"/>
    </row>
    <row r="133" spans="1:10" s="33" customFormat="1" ht="11.25" customHeight="1" x14ac:dyDescent="0.2">
      <c r="A133" s="515"/>
      <c r="B133" s="331"/>
      <c r="C133" s="242"/>
      <c r="D133" s="237"/>
      <c r="E133" s="387"/>
      <c r="F133" s="388"/>
      <c r="G133" s="389"/>
      <c r="H133" s="188"/>
      <c r="I133" s="536"/>
      <c r="J133" s="32"/>
    </row>
    <row r="134" spans="1:10" s="33" customFormat="1" ht="11.25" customHeight="1" x14ac:dyDescent="0.2">
      <c r="A134" s="515"/>
      <c r="B134" s="331"/>
      <c r="C134" s="190"/>
      <c r="D134" s="189"/>
      <c r="E134" s="393"/>
      <c r="F134" s="394"/>
      <c r="G134" s="395"/>
      <c r="H134" s="188"/>
      <c r="I134" s="536"/>
      <c r="J134" s="32"/>
    </row>
    <row r="135" spans="1:10" s="33" customFormat="1" ht="11.25" customHeight="1" thickBot="1" x14ac:dyDescent="0.25">
      <c r="A135" s="528"/>
      <c r="B135" s="332"/>
      <c r="C135" s="243"/>
      <c r="D135" s="240"/>
      <c r="E135" s="406"/>
      <c r="F135" s="407"/>
      <c r="G135" s="408"/>
      <c r="H135" s="241"/>
      <c r="I135" s="537"/>
      <c r="J135" s="32"/>
    </row>
    <row r="136" spans="1:10" s="33" customFormat="1" ht="11.25" customHeight="1" thickTop="1" x14ac:dyDescent="0.2">
      <c r="A136" s="532">
        <f>A131+1</f>
        <v>45376</v>
      </c>
      <c r="B136" s="542"/>
      <c r="C136" s="24"/>
      <c r="D136" s="25"/>
      <c r="E136" s="543"/>
      <c r="F136" s="544"/>
      <c r="G136" s="545"/>
      <c r="H136" s="26"/>
      <c r="I136" s="522">
        <f>IF(B136&lt;&gt;"",0,IF(SUM(H136:H140)&gt;0.416666666666666,0.416666666666666,SUM(H136:H140)))</f>
        <v>0</v>
      </c>
      <c r="J136" s="32"/>
    </row>
    <row r="137" spans="1:10" s="33" customFormat="1" ht="11.25" customHeight="1" x14ac:dyDescent="0.2">
      <c r="A137" s="533"/>
      <c r="B137" s="293"/>
      <c r="C137" s="24"/>
      <c r="D137" s="25"/>
      <c r="E137" s="547"/>
      <c r="F137" s="547"/>
      <c r="G137" s="547"/>
      <c r="H137" s="26"/>
      <c r="I137" s="523"/>
      <c r="J137" s="32"/>
    </row>
    <row r="138" spans="1:10" s="33" customFormat="1" ht="11.25" customHeight="1" x14ac:dyDescent="0.2">
      <c r="A138" s="533"/>
      <c r="B138" s="293"/>
      <c r="C138" s="24"/>
      <c r="D138" s="25"/>
      <c r="E138" s="343"/>
      <c r="F138" s="344"/>
      <c r="G138" s="345"/>
      <c r="H138" s="26"/>
      <c r="I138" s="523"/>
      <c r="J138" s="32"/>
    </row>
    <row r="139" spans="1:10" s="33" customFormat="1" ht="11.25" customHeight="1" x14ac:dyDescent="0.2">
      <c r="A139" s="533"/>
      <c r="B139" s="293"/>
      <c r="C139" s="27"/>
      <c r="D139" s="28"/>
      <c r="E139" s="298"/>
      <c r="F139" s="299"/>
      <c r="G139" s="300"/>
      <c r="H139" s="26"/>
      <c r="I139" s="523"/>
      <c r="J139" s="32"/>
    </row>
    <row r="140" spans="1:10" s="33" customFormat="1" ht="11.25" customHeight="1" thickBot="1" x14ac:dyDescent="0.25">
      <c r="A140" s="534"/>
      <c r="B140" s="294"/>
      <c r="C140" s="29"/>
      <c r="D140" s="30"/>
      <c r="E140" s="301"/>
      <c r="F140" s="302"/>
      <c r="G140" s="303"/>
      <c r="H140" s="31"/>
      <c r="I140" s="546"/>
      <c r="J140" s="32"/>
    </row>
    <row r="141" spans="1:10" s="33" customFormat="1" ht="11.25" customHeight="1" thickTop="1" x14ac:dyDescent="0.2">
      <c r="A141" s="532">
        <f>A136+1</f>
        <v>45377</v>
      </c>
      <c r="B141" s="542"/>
      <c r="C141" s="24"/>
      <c r="D141" s="25"/>
      <c r="E141" s="543"/>
      <c r="F141" s="544"/>
      <c r="G141" s="545"/>
      <c r="H141" s="26"/>
      <c r="I141" s="522">
        <f>IF(B141&lt;&gt;"",0,IF(SUM(H141:H145)&gt;0.416666666666666,0.416666666666666,SUM(H141:H145)))</f>
        <v>0</v>
      </c>
      <c r="J141" s="32"/>
    </row>
    <row r="142" spans="1:10" s="33" customFormat="1" ht="11.25" customHeight="1" x14ac:dyDescent="0.2">
      <c r="A142" s="533"/>
      <c r="B142" s="293"/>
      <c r="C142" s="24"/>
      <c r="D142" s="25"/>
      <c r="E142" s="547"/>
      <c r="F142" s="547"/>
      <c r="G142" s="547"/>
      <c r="H142" s="26"/>
      <c r="I142" s="523"/>
      <c r="J142" s="32"/>
    </row>
    <row r="143" spans="1:10" s="33" customFormat="1" ht="11.25" customHeight="1" x14ac:dyDescent="0.2">
      <c r="A143" s="533"/>
      <c r="B143" s="293"/>
      <c r="C143" s="24"/>
      <c r="D143" s="25"/>
      <c r="E143" s="343"/>
      <c r="F143" s="344"/>
      <c r="G143" s="345"/>
      <c r="H143" s="26"/>
      <c r="I143" s="523"/>
      <c r="J143" s="32"/>
    </row>
    <row r="144" spans="1:10" s="33" customFormat="1" ht="11.25" customHeight="1" x14ac:dyDescent="0.2">
      <c r="A144" s="533"/>
      <c r="B144" s="293"/>
      <c r="C144" s="27"/>
      <c r="D144" s="28"/>
      <c r="E144" s="298"/>
      <c r="F144" s="299"/>
      <c r="G144" s="300"/>
      <c r="H144" s="26"/>
      <c r="I144" s="523"/>
      <c r="J144" s="32"/>
    </row>
    <row r="145" spans="1:10" s="33" customFormat="1" ht="11.25" customHeight="1" thickBot="1" x14ac:dyDescent="0.25">
      <c r="A145" s="534"/>
      <c r="B145" s="294"/>
      <c r="C145" s="29"/>
      <c r="D145" s="30"/>
      <c r="E145" s="301"/>
      <c r="F145" s="302"/>
      <c r="G145" s="303"/>
      <c r="H145" s="31"/>
      <c r="I145" s="546"/>
      <c r="J145" s="32"/>
    </row>
    <row r="146" spans="1:10" s="33" customFormat="1" ht="11.25" customHeight="1" thickTop="1" x14ac:dyDescent="0.2">
      <c r="A146" s="532">
        <f>A141+1</f>
        <v>45378</v>
      </c>
      <c r="B146" s="368"/>
      <c r="C146" s="261"/>
      <c r="D146" s="221"/>
      <c r="E146" s="538"/>
      <c r="F146" s="539"/>
      <c r="G146" s="540"/>
      <c r="H146" s="222"/>
      <c r="I146" s="535">
        <f>IF(B146&lt;&gt;"",0,IF(SUM(H146:H150)&gt;0.416666666666666,0.416666666666666,SUM(H146:H150)))</f>
        <v>0</v>
      </c>
      <c r="J146" s="32"/>
    </row>
    <row r="147" spans="1:10" s="33" customFormat="1" ht="11.25" customHeight="1" x14ac:dyDescent="0.2">
      <c r="A147" s="533"/>
      <c r="B147" s="333"/>
      <c r="C147" s="266"/>
      <c r="D147" s="221"/>
      <c r="E147" s="541"/>
      <c r="F147" s="541"/>
      <c r="G147" s="541"/>
      <c r="H147" s="222"/>
      <c r="I147" s="536"/>
      <c r="J147" s="32"/>
    </row>
    <row r="148" spans="1:10" s="33" customFormat="1" ht="11.25" customHeight="1" x14ac:dyDescent="0.2">
      <c r="A148" s="533"/>
      <c r="B148" s="333"/>
      <c r="C148" s="266"/>
      <c r="D148" s="221"/>
      <c r="E148" s="346"/>
      <c r="F148" s="347"/>
      <c r="G148" s="348"/>
      <c r="H148" s="222"/>
      <c r="I148" s="536"/>
      <c r="J148" s="32"/>
    </row>
    <row r="149" spans="1:10" s="33" customFormat="1" ht="11.25" customHeight="1" x14ac:dyDescent="0.2">
      <c r="A149" s="533"/>
      <c r="B149" s="333"/>
      <c r="C149" s="224"/>
      <c r="D149" s="225"/>
      <c r="E149" s="304"/>
      <c r="F149" s="305"/>
      <c r="G149" s="306"/>
      <c r="H149" s="222"/>
      <c r="I149" s="536"/>
      <c r="J149" s="32"/>
    </row>
    <row r="150" spans="1:10" s="33" customFormat="1" ht="11.25" customHeight="1" thickBot="1" x14ac:dyDescent="0.25">
      <c r="A150" s="534"/>
      <c r="B150" s="334"/>
      <c r="C150" s="226"/>
      <c r="D150" s="227"/>
      <c r="E150" s="374"/>
      <c r="F150" s="375"/>
      <c r="G150" s="376"/>
      <c r="H150" s="228"/>
      <c r="I150" s="537"/>
      <c r="J150" s="32"/>
    </row>
    <row r="151" spans="1:10" s="33" customFormat="1" ht="11.25" customHeight="1" thickTop="1" x14ac:dyDescent="0.2">
      <c r="A151" s="532">
        <f>A146+1</f>
        <v>45379</v>
      </c>
      <c r="B151" s="368"/>
      <c r="C151" s="261"/>
      <c r="D151" s="221"/>
      <c r="E151" s="538"/>
      <c r="F151" s="539"/>
      <c r="G151" s="540"/>
      <c r="H151" s="222"/>
      <c r="I151" s="535">
        <f>IF(B151&lt;&gt;"",0,IF(SUM(H151:H155)&gt;0.416666666666666,0.416666666666666,SUM(H151:H155)))</f>
        <v>0</v>
      </c>
      <c r="J151" s="32"/>
    </row>
    <row r="152" spans="1:10" s="33" customFormat="1" ht="11.25" customHeight="1" x14ac:dyDescent="0.2">
      <c r="A152" s="533"/>
      <c r="B152" s="333"/>
      <c r="C152" s="266"/>
      <c r="D152" s="221"/>
      <c r="E152" s="541"/>
      <c r="F152" s="541"/>
      <c r="G152" s="541"/>
      <c r="H152" s="222"/>
      <c r="I152" s="536"/>
      <c r="J152" s="32"/>
    </row>
    <row r="153" spans="1:10" s="33" customFormat="1" ht="11.25" customHeight="1" x14ac:dyDescent="0.2">
      <c r="A153" s="533"/>
      <c r="B153" s="333"/>
      <c r="C153" s="266"/>
      <c r="D153" s="221"/>
      <c r="E153" s="346"/>
      <c r="F153" s="347"/>
      <c r="G153" s="348"/>
      <c r="H153" s="222"/>
      <c r="I153" s="536"/>
      <c r="J153" s="32"/>
    </row>
    <row r="154" spans="1:10" s="33" customFormat="1" ht="11.25" customHeight="1" x14ac:dyDescent="0.2">
      <c r="A154" s="533"/>
      <c r="B154" s="333"/>
      <c r="C154" s="224"/>
      <c r="D154" s="225"/>
      <c r="E154" s="304"/>
      <c r="F154" s="305"/>
      <c r="G154" s="306"/>
      <c r="H154" s="222"/>
      <c r="I154" s="536"/>
      <c r="J154" s="32"/>
    </row>
    <row r="155" spans="1:10" s="33" customFormat="1" ht="11.25" customHeight="1" thickBot="1" x14ac:dyDescent="0.25">
      <c r="A155" s="534"/>
      <c r="B155" s="334"/>
      <c r="C155" s="226"/>
      <c r="D155" s="227"/>
      <c r="E155" s="374"/>
      <c r="F155" s="375"/>
      <c r="G155" s="376"/>
      <c r="H155" s="228"/>
      <c r="I155" s="537"/>
      <c r="J155" s="32"/>
    </row>
    <row r="156" spans="1:10" s="33" customFormat="1" ht="11.25" customHeight="1" thickTop="1" x14ac:dyDescent="0.2">
      <c r="A156" s="514">
        <f>A151+1</f>
        <v>45380</v>
      </c>
      <c r="B156" s="517"/>
      <c r="C156" s="279"/>
      <c r="D156" s="237"/>
      <c r="E156" s="519"/>
      <c r="F156" s="520"/>
      <c r="G156" s="521"/>
      <c r="H156" s="188"/>
      <c r="I156" s="529">
        <f>IF(B156&lt;&gt;"",0,IF(SUM(H156:H160)&gt;0.416666666666666,0.416666666666666,SUM(H156:H160)))</f>
        <v>0</v>
      </c>
      <c r="J156" s="32"/>
    </row>
    <row r="157" spans="1:10" s="33" customFormat="1" ht="11.25" customHeight="1" x14ac:dyDescent="0.2">
      <c r="A157" s="515"/>
      <c r="B157" s="331"/>
      <c r="C157" s="242"/>
      <c r="D157" s="237"/>
      <c r="E157" s="386"/>
      <c r="F157" s="386"/>
      <c r="G157" s="386"/>
      <c r="H157" s="188"/>
      <c r="I157" s="530"/>
      <c r="J157" s="32"/>
    </row>
    <row r="158" spans="1:10" s="33" customFormat="1" ht="11.25" customHeight="1" x14ac:dyDescent="0.2">
      <c r="A158" s="515"/>
      <c r="B158" s="331"/>
      <c r="C158" s="242"/>
      <c r="D158" s="237"/>
      <c r="E158" s="387"/>
      <c r="F158" s="388"/>
      <c r="G158" s="389"/>
      <c r="H158" s="188"/>
      <c r="I158" s="530"/>
      <c r="J158" s="32"/>
    </row>
    <row r="159" spans="1:10" s="33" customFormat="1" ht="11.25" customHeight="1" x14ac:dyDescent="0.2">
      <c r="A159" s="515"/>
      <c r="B159" s="331"/>
      <c r="C159" s="190"/>
      <c r="D159" s="189"/>
      <c r="E159" s="393"/>
      <c r="F159" s="394"/>
      <c r="G159" s="395"/>
      <c r="H159" s="188"/>
      <c r="I159" s="530"/>
      <c r="J159" s="32"/>
    </row>
    <row r="160" spans="1:10" s="33" customFormat="1" ht="11.25" customHeight="1" thickBot="1" x14ac:dyDescent="0.25">
      <c r="A160" s="528"/>
      <c r="B160" s="332"/>
      <c r="C160" s="243"/>
      <c r="D160" s="240"/>
      <c r="E160" s="406"/>
      <c r="F160" s="407"/>
      <c r="G160" s="408"/>
      <c r="H160" s="241"/>
      <c r="I160" s="531"/>
      <c r="J160" s="32"/>
    </row>
    <row r="161" spans="1:10" s="33" customFormat="1" ht="11.25" customHeight="1" thickTop="1" x14ac:dyDescent="0.2">
      <c r="A161" s="514">
        <f>A156+1</f>
        <v>45381</v>
      </c>
      <c r="B161" s="517"/>
      <c r="C161" s="279"/>
      <c r="D161" s="237"/>
      <c r="E161" s="519"/>
      <c r="F161" s="520"/>
      <c r="G161" s="521"/>
      <c r="H161" s="188"/>
      <c r="I161" s="529">
        <f>IF(B161&lt;&gt;"",0,IF(SUM(H161:H165)&gt;0.416666666666666,0.416666666666666,SUM(H161:H165)))</f>
        <v>0</v>
      </c>
      <c r="J161" s="32"/>
    </row>
    <row r="162" spans="1:10" s="33" customFormat="1" ht="11.25" customHeight="1" x14ac:dyDescent="0.2">
      <c r="A162" s="515"/>
      <c r="B162" s="331"/>
      <c r="C162" s="242"/>
      <c r="D162" s="237"/>
      <c r="E162" s="386"/>
      <c r="F162" s="386"/>
      <c r="G162" s="386"/>
      <c r="H162" s="188"/>
      <c r="I162" s="530"/>
      <c r="J162" s="32"/>
    </row>
    <row r="163" spans="1:10" s="33" customFormat="1" ht="11.25" customHeight="1" x14ac:dyDescent="0.2">
      <c r="A163" s="515"/>
      <c r="B163" s="331"/>
      <c r="C163" s="242"/>
      <c r="D163" s="237"/>
      <c r="E163" s="387"/>
      <c r="F163" s="388"/>
      <c r="G163" s="389"/>
      <c r="H163" s="188"/>
      <c r="I163" s="530"/>
      <c r="J163" s="32"/>
    </row>
    <row r="164" spans="1:10" s="33" customFormat="1" ht="11.25" customHeight="1" x14ac:dyDescent="0.2">
      <c r="A164" s="515"/>
      <c r="B164" s="331"/>
      <c r="C164" s="190"/>
      <c r="D164" s="189"/>
      <c r="E164" s="393"/>
      <c r="F164" s="394"/>
      <c r="G164" s="395"/>
      <c r="H164" s="188"/>
      <c r="I164" s="530"/>
      <c r="J164" s="32"/>
    </row>
    <row r="165" spans="1:10" s="33" customFormat="1" ht="11.25" customHeight="1" thickBot="1" x14ac:dyDescent="0.25">
      <c r="A165" s="528"/>
      <c r="B165" s="332"/>
      <c r="C165" s="243"/>
      <c r="D165" s="240"/>
      <c r="E165" s="406"/>
      <c r="F165" s="407"/>
      <c r="G165" s="408"/>
      <c r="H165" s="241"/>
      <c r="I165" s="531"/>
      <c r="J165" s="32"/>
    </row>
    <row r="166" spans="1:10" s="33" customFormat="1" ht="11.25" customHeight="1" thickTop="1" x14ac:dyDescent="0.2">
      <c r="A166" s="514">
        <f>A161+1</f>
        <v>45382</v>
      </c>
      <c r="B166" s="517"/>
      <c r="C166" s="279"/>
      <c r="D166" s="280"/>
      <c r="E166" s="519"/>
      <c r="F166" s="520"/>
      <c r="G166" s="521"/>
      <c r="H166" s="281"/>
      <c r="I166" s="522">
        <f>IF(B166&lt;&gt;"",0,IF(SUM(H166:H170)&gt;0.416666666666666,0.416666666666666,SUM(H166:H170)))</f>
        <v>0</v>
      </c>
      <c r="J166" s="32"/>
    </row>
    <row r="167" spans="1:10" s="33" customFormat="1" ht="11.25" customHeight="1" x14ac:dyDescent="0.2">
      <c r="A167" s="515"/>
      <c r="B167" s="331"/>
      <c r="C167" s="242"/>
      <c r="D167" s="237"/>
      <c r="E167" s="386"/>
      <c r="F167" s="386"/>
      <c r="G167" s="386"/>
      <c r="H167" s="188"/>
      <c r="I167" s="523"/>
      <c r="J167" s="32"/>
    </row>
    <row r="168" spans="1:10" s="33" customFormat="1" ht="11.25" customHeight="1" x14ac:dyDescent="0.2">
      <c r="A168" s="515"/>
      <c r="B168" s="331"/>
      <c r="C168" s="242"/>
      <c r="D168" s="237"/>
      <c r="E168" s="387"/>
      <c r="F168" s="388"/>
      <c r="G168" s="389"/>
      <c r="H168" s="188"/>
      <c r="I168" s="523"/>
      <c r="J168" s="32"/>
    </row>
    <row r="169" spans="1:10" s="33" customFormat="1" ht="11.25" customHeight="1" x14ac:dyDescent="0.2">
      <c r="A169" s="515"/>
      <c r="B169" s="331"/>
      <c r="C169" s="190"/>
      <c r="D169" s="189"/>
      <c r="E169" s="393"/>
      <c r="F169" s="394"/>
      <c r="G169" s="395"/>
      <c r="H169" s="188"/>
      <c r="I169" s="523"/>
      <c r="J169" s="32"/>
    </row>
    <row r="170" spans="1:10" s="33" customFormat="1" ht="11.25" customHeight="1" thickBot="1" x14ac:dyDescent="0.25">
      <c r="A170" s="516"/>
      <c r="B170" s="518"/>
      <c r="C170" s="282"/>
      <c r="D170" s="283"/>
      <c r="E170" s="525"/>
      <c r="F170" s="526"/>
      <c r="G170" s="527"/>
      <c r="H170" s="284"/>
      <c r="I170" s="524"/>
      <c r="J170" s="32"/>
    </row>
    <row r="171" spans="1:10" s="33" customFormat="1" ht="12.75" customHeight="1" thickBot="1" x14ac:dyDescent="0.25">
      <c r="A171" s="382" t="s">
        <v>37</v>
      </c>
      <c r="B171" s="364"/>
      <c r="C171" s="512"/>
      <c r="D171" s="155"/>
      <c r="E171" s="156">
        <f>K9*H8</f>
        <v>0</v>
      </c>
      <c r="F171" s="513" t="s">
        <v>38</v>
      </c>
      <c r="G171" s="512"/>
      <c r="H171" s="157">
        <f>SUM(H16:H170)</f>
        <v>0</v>
      </c>
      <c r="I171" s="41">
        <f>SUM(I16:I170)</f>
        <v>0</v>
      </c>
      <c r="J171" s="32"/>
    </row>
    <row r="172" spans="1:10" s="33" customFormat="1" ht="12.75" customHeight="1" x14ac:dyDescent="0.2">
      <c r="A172" s="654" t="str">
        <f>"Project-related planned work time "&amp;$E$3</f>
        <v xml:space="preserve">Project-related planned work time </v>
      </c>
      <c r="B172" s="655"/>
      <c r="C172" s="656"/>
      <c r="D172" s="42"/>
      <c r="E172" s="43">
        <f>K9*H9</f>
        <v>0</v>
      </c>
      <c r="F172" s="465"/>
      <c r="G172" s="466"/>
      <c r="H172" s="467"/>
      <c r="I172" s="70"/>
      <c r="J172" s="32"/>
    </row>
    <row r="173" spans="1:10" s="33" customFormat="1" ht="13.5" thickBot="1" x14ac:dyDescent="0.25">
      <c r="A173" s="657" t="str">
        <f>"Project-related hours "&amp;$E$3</f>
        <v xml:space="preserve">Project-related hours </v>
      </c>
      <c r="B173" s="658"/>
      <c r="C173" s="659"/>
      <c r="D173" s="44"/>
      <c r="E173" s="45">
        <f>SUMIF(C16:C170,F3,H16:H170)</f>
        <v>0</v>
      </c>
      <c r="F173" s="470"/>
      <c r="G173" s="471"/>
      <c r="H173" s="472"/>
      <c r="I173" s="71"/>
      <c r="J173" s="32"/>
    </row>
    <row r="174" spans="1:10" s="33" customFormat="1" ht="13.5" thickBot="1" x14ac:dyDescent="0.25">
      <c r="A174" s="363" t="s">
        <v>39</v>
      </c>
      <c r="B174" s="510"/>
      <c r="C174" s="510"/>
      <c r="D174" s="46"/>
      <c r="E174" s="47" t="str">
        <f>IF(E173=0,"",ROUND(E173/E171,4))</f>
        <v/>
      </c>
      <c r="F174" s="382"/>
      <c r="G174" s="364"/>
      <c r="H174" s="511"/>
      <c r="I174" s="72"/>
      <c r="J174" s="121"/>
    </row>
    <row r="175" spans="1:10" s="33" customFormat="1" ht="11.25" customHeight="1" x14ac:dyDescent="0.2">
      <c r="A175" s="468" t="str">
        <f>IF(ROUND(H171,5)=ROUND(I171,5),"","Die erbrachte Arbeitszeit stimmt nicht mit der abrechenbaren Arbeitszeit überein")</f>
        <v/>
      </c>
      <c r="B175" s="468"/>
      <c r="C175" s="468"/>
      <c r="D175" s="468"/>
      <c r="E175" s="468"/>
      <c r="F175" s="468"/>
      <c r="G175" s="468"/>
      <c r="H175" s="468"/>
      <c r="I175" s="468"/>
      <c r="J175" s="121"/>
    </row>
    <row r="176" spans="1:10" s="33" customFormat="1" ht="12.75" customHeight="1" x14ac:dyDescent="0.2">
      <c r="A176" s="469" t="s">
        <v>40</v>
      </c>
      <c r="B176" s="469"/>
      <c r="C176" s="469"/>
      <c r="D176" s="469"/>
      <c r="E176" s="469"/>
      <c r="F176" s="469"/>
      <c r="G176" s="469"/>
      <c r="H176" s="122"/>
      <c r="I176" s="122"/>
      <c r="J176" s="119"/>
    </row>
    <row r="177" spans="1:10" s="33" customFormat="1" ht="45" customHeight="1" x14ac:dyDescent="0.2">
      <c r="A177" s="469" t="s">
        <v>49</v>
      </c>
      <c r="B177" s="469"/>
      <c r="C177" s="469"/>
      <c r="D177" s="469"/>
      <c r="E177" s="469"/>
      <c r="F177" s="469"/>
      <c r="G177" s="469"/>
      <c r="H177" s="469"/>
      <c r="I177" s="469"/>
      <c r="J177" s="119"/>
    </row>
    <row r="178" spans="1:10" ht="9.75" customHeight="1" x14ac:dyDescent="0.2">
      <c r="A178" s="365"/>
      <c r="B178" s="365"/>
      <c r="C178" s="365"/>
      <c r="D178" s="16"/>
      <c r="E178" s="365"/>
      <c r="F178" s="365"/>
      <c r="G178" s="365"/>
      <c r="H178" s="365"/>
      <c r="I178" s="365"/>
      <c r="J178" s="123"/>
    </row>
    <row r="179" spans="1:10" ht="42" customHeight="1" x14ac:dyDescent="0.2">
      <c r="A179" s="335" t="s">
        <v>42</v>
      </c>
      <c r="B179" s="336"/>
      <c r="C179" s="337"/>
      <c r="D179" s="69"/>
      <c r="E179" s="335" t="s">
        <v>43</v>
      </c>
      <c r="F179" s="337"/>
      <c r="G179" s="335"/>
      <c r="H179" s="336"/>
      <c r="I179" s="337"/>
    </row>
    <row r="181" spans="1:10" x14ac:dyDescent="0.2">
      <c r="J181" s="86"/>
    </row>
    <row r="182" spans="1:10" x14ac:dyDescent="0.2">
      <c r="J182" s="86"/>
    </row>
  </sheetData>
  <mergeCells count="280">
    <mergeCell ref="E19:G19"/>
    <mergeCell ref="A1:I1"/>
    <mergeCell ref="A2:B2"/>
    <mergeCell ref="G2:I2"/>
    <mergeCell ref="A3:B3"/>
    <mergeCell ref="G3:I3"/>
    <mergeCell ref="A13:I13"/>
    <mergeCell ref="E15:G15"/>
    <mergeCell ref="A8:G8"/>
    <mergeCell ref="A9:G9"/>
    <mergeCell ref="A10:G10"/>
    <mergeCell ref="A5:E5"/>
    <mergeCell ref="E2:F2"/>
    <mergeCell ref="E3:F3"/>
    <mergeCell ref="F5:I5"/>
    <mergeCell ref="E20:G20"/>
    <mergeCell ref="B12:I12"/>
    <mergeCell ref="A26:A30"/>
    <mergeCell ref="B26:B30"/>
    <mergeCell ref="E26:G26"/>
    <mergeCell ref="I26:I30"/>
    <mergeCell ref="E29:G29"/>
    <mergeCell ref="E30:G30"/>
    <mergeCell ref="A21:A25"/>
    <mergeCell ref="B21:B25"/>
    <mergeCell ref="E21:G21"/>
    <mergeCell ref="I21:I25"/>
    <mergeCell ref="E24:G24"/>
    <mergeCell ref="E25:G25"/>
    <mergeCell ref="E17:G17"/>
    <mergeCell ref="E18:G18"/>
    <mergeCell ref="E22:G22"/>
    <mergeCell ref="E23:G23"/>
    <mergeCell ref="E27:G27"/>
    <mergeCell ref="E28:G28"/>
    <mergeCell ref="A16:A20"/>
    <mergeCell ref="B16:B20"/>
    <mergeCell ref="E16:G16"/>
    <mergeCell ref="I16:I20"/>
    <mergeCell ref="A36:A40"/>
    <mergeCell ref="B36:B40"/>
    <mergeCell ref="E36:G36"/>
    <mergeCell ref="I36:I40"/>
    <mergeCell ref="E39:G39"/>
    <mergeCell ref="E40:G40"/>
    <mergeCell ref="A31:A35"/>
    <mergeCell ref="B31:B35"/>
    <mergeCell ref="E31:G31"/>
    <mergeCell ref="I31:I35"/>
    <mergeCell ref="E34:G34"/>
    <mergeCell ref="E35:G35"/>
    <mergeCell ref="E32:G32"/>
    <mergeCell ref="E33:G33"/>
    <mergeCell ref="E37:G37"/>
    <mergeCell ref="E38:G38"/>
    <mergeCell ref="A51:A55"/>
    <mergeCell ref="B51:B55"/>
    <mergeCell ref="E51:G51"/>
    <mergeCell ref="I51:I55"/>
    <mergeCell ref="E54:G54"/>
    <mergeCell ref="E55:G55"/>
    <mergeCell ref="A41:A45"/>
    <mergeCell ref="B41:B45"/>
    <mergeCell ref="I41:I45"/>
    <mergeCell ref="A46:A50"/>
    <mergeCell ref="B46:B50"/>
    <mergeCell ref="I46:I50"/>
    <mergeCell ref="E46:G46"/>
    <mergeCell ref="E49:G49"/>
    <mergeCell ref="E50:G50"/>
    <mergeCell ref="E41:G41"/>
    <mergeCell ref="E44:G44"/>
    <mergeCell ref="E45:G45"/>
    <mergeCell ref="E48:G48"/>
    <mergeCell ref="E52:G52"/>
    <mergeCell ref="E53:G53"/>
    <mergeCell ref="E42:G42"/>
    <mergeCell ref="E43:G43"/>
    <mergeCell ref="E47:G47"/>
    <mergeCell ref="A61:A65"/>
    <mergeCell ref="B61:B65"/>
    <mergeCell ref="E61:G61"/>
    <mergeCell ref="I61:I65"/>
    <mergeCell ref="E64:G64"/>
    <mergeCell ref="E65:G65"/>
    <mergeCell ref="A56:A60"/>
    <mergeCell ref="B56:B60"/>
    <mergeCell ref="E56:G56"/>
    <mergeCell ref="I56:I60"/>
    <mergeCell ref="E59:G59"/>
    <mergeCell ref="E60:G60"/>
    <mergeCell ref="E57:G57"/>
    <mergeCell ref="E58:G58"/>
    <mergeCell ref="E62:G62"/>
    <mergeCell ref="E63:G63"/>
    <mergeCell ref="A71:A75"/>
    <mergeCell ref="B71:B75"/>
    <mergeCell ref="E71:G71"/>
    <mergeCell ref="I71:I75"/>
    <mergeCell ref="E74:G74"/>
    <mergeCell ref="E75:G75"/>
    <mergeCell ref="A66:A70"/>
    <mergeCell ref="B66:B70"/>
    <mergeCell ref="E66:G66"/>
    <mergeCell ref="I66:I70"/>
    <mergeCell ref="E69:G69"/>
    <mergeCell ref="E70:G70"/>
    <mergeCell ref="E67:G67"/>
    <mergeCell ref="E68:G68"/>
    <mergeCell ref="E72:G72"/>
    <mergeCell ref="E73:G73"/>
    <mergeCell ref="A86:A90"/>
    <mergeCell ref="B86:B90"/>
    <mergeCell ref="E86:G86"/>
    <mergeCell ref="I86:I90"/>
    <mergeCell ref="E89:G89"/>
    <mergeCell ref="E90:G90"/>
    <mergeCell ref="A76:A80"/>
    <mergeCell ref="B76:B80"/>
    <mergeCell ref="I76:I80"/>
    <mergeCell ref="A81:A85"/>
    <mergeCell ref="B81:B85"/>
    <mergeCell ref="I81:I85"/>
    <mergeCell ref="E81:G81"/>
    <mergeCell ref="E84:G84"/>
    <mergeCell ref="E85:G85"/>
    <mergeCell ref="E76:G76"/>
    <mergeCell ref="E79:G79"/>
    <mergeCell ref="E80:G80"/>
    <mergeCell ref="E77:G77"/>
    <mergeCell ref="E78:G78"/>
    <mergeCell ref="E82:G82"/>
    <mergeCell ref="E83:G83"/>
    <mergeCell ref="E87:G87"/>
    <mergeCell ref="E88:G88"/>
    <mergeCell ref="A96:A100"/>
    <mergeCell ref="B96:B100"/>
    <mergeCell ref="E96:G96"/>
    <mergeCell ref="I96:I100"/>
    <mergeCell ref="E99:G99"/>
    <mergeCell ref="E100:G100"/>
    <mergeCell ref="A91:A95"/>
    <mergeCell ref="B91:B95"/>
    <mergeCell ref="E91:G91"/>
    <mergeCell ref="I91:I95"/>
    <mergeCell ref="E94:G94"/>
    <mergeCell ref="E95:G95"/>
    <mergeCell ref="E92:G92"/>
    <mergeCell ref="E93:G93"/>
    <mergeCell ref="E97:G97"/>
    <mergeCell ref="E98:G98"/>
    <mergeCell ref="A106:A110"/>
    <mergeCell ref="B106:B110"/>
    <mergeCell ref="E106:G106"/>
    <mergeCell ref="I106:I110"/>
    <mergeCell ref="E109:G109"/>
    <mergeCell ref="E110:G110"/>
    <mergeCell ref="A101:A105"/>
    <mergeCell ref="B101:B105"/>
    <mergeCell ref="E101:G101"/>
    <mergeCell ref="I101:I105"/>
    <mergeCell ref="E104:G104"/>
    <mergeCell ref="E105:G105"/>
    <mergeCell ref="E102:G102"/>
    <mergeCell ref="E103:G103"/>
    <mergeCell ref="E107:G107"/>
    <mergeCell ref="E108:G108"/>
    <mergeCell ref="A121:A125"/>
    <mergeCell ref="B121:B125"/>
    <mergeCell ref="E121:G121"/>
    <mergeCell ref="I121:I125"/>
    <mergeCell ref="E124:G124"/>
    <mergeCell ref="E125:G125"/>
    <mergeCell ref="A111:A115"/>
    <mergeCell ref="B111:B115"/>
    <mergeCell ref="I111:I115"/>
    <mergeCell ref="A116:A120"/>
    <mergeCell ref="B116:B120"/>
    <mergeCell ref="I116:I120"/>
    <mergeCell ref="E116:G116"/>
    <mergeCell ref="E119:G119"/>
    <mergeCell ref="E120:G120"/>
    <mergeCell ref="E111:G111"/>
    <mergeCell ref="E114:G114"/>
    <mergeCell ref="E115:G115"/>
    <mergeCell ref="E112:G112"/>
    <mergeCell ref="E113:G113"/>
    <mergeCell ref="E117:G117"/>
    <mergeCell ref="E118:G118"/>
    <mergeCell ref="E122:G122"/>
    <mergeCell ref="E123:G123"/>
    <mergeCell ref="A131:A135"/>
    <mergeCell ref="B131:B135"/>
    <mergeCell ref="E131:G131"/>
    <mergeCell ref="I131:I135"/>
    <mergeCell ref="E134:G134"/>
    <mergeCell ref="E135:G135"/>
    <mergeCell ref="A126:A130"/>
    <mergeCell ref="B126:B130"/>
    <mergeCell ref="E126:G126"/>
    <mergeCell ref="I126:I130"/>
    <mergeCell ref="E129:G129"/>
    <mergeCell ref="E130:G130"/>
    <mergeCell ref="E127:G127"/>
    <mergeCell ref="E128:G128"/>
    <mergeCell ref="E132:G132"/>
    <mergeCell ref="E133:G133"/>
    <mergeCell ref="A141:A145"/>
    <mergeCell ref="B141:B145"/>
    <mergeCell ref="E141:G141"/>
    <mergeCell ref="I141:I145"/>
    <mergeCell ref="E144:G144"/>
    <mergeCell ref="E145:G145"/>
    <mergeCell ref="A136:A140"/>
    <mergeCell ref="B136:B140"/>
    <mergeCell ref="E136:G136"/>
    <mergeCell ref="I136:I140"/>
    <mergeCell ref="E139:G139"/>
    <mergeCell ref="E140:G140"/>
    <mergeCell ref="E137:G137"/>
    <mergeCell ref="E138:G138"/>
    <mergeCell ref="E142:G142"/>
    <mergeCell ref="E143:G143"/>
    <mergeCell ref="A156:A160"/>
    <mergeCell ref="B156:B160"/>
    <mergeCell ref="E156:G156"/>
    <mergeCell ref="I156:I160"/>
    <mergeCell ref="E159:G159"/>
    <mergeCell ref="E160:G160"/>
    <mergeCell ref="A146:A150"/>
    <mergeCell ref="B146:B150"/>
    <mergeCell ref="I146:I150"/>
    <mergeCell ref="A151:A155"/>
    <mergeCell ref="B151:B155"/>
    <mergeCell ref="I151:I155"/>
    <mergeCell ref="E151:G151"/>
    <mergeCell ref="E154:G154"/>
    <mergeCell ref="E155:G155"/>
    <mergeCell ref="E146:G146"/>
    <mergeCell ref="E149:G149"/>
    <mergeCell ref="E150:G150"/>
    <mergeCell ref="E147:G147"/>
    <mergeCell ref="E148:G148"/>
    <mergeCell ref="E152:G152"/>
    <mergeCell ref="E153:G153"/>
    <mergeCell ref="E157:G157"/>
    <mergeCell ref="E158:G158"/>
    <mergeCell ref="I166:I170"/>
    <mergeCell ref="E169:G169"/>
    <mergeCell ref="E170:G170"/>
    <mergeCell ref="A161:A165"/>
    <mergeCell ref="B161:B165"/>
    <mergeCell ref="E161:G161"/>
    <mergeCell ref="I161:I165"/>
    <mergeCell ref="E164:G164"/>
    <mergeCell ref="E165:G165"/>
    <mergeCell ref="E162:G162"/>
    <mergeCell ref="E163:G163"/>
    <mergeCell ref="E167:G167"/>
    <mergeCell ref="E168:G168"/>
    <mergeCell ref="A171:C171"/>
    <mergeCell ref="F171:G171"/>
    <mergeCell ref="A172:C172"/>
    <mergeCell ref="F172:H172"/>
    <mergeCell ref="A173:C173"/>
    <mergeCell ref="F173:H173"/>
    <mergeCell ref="A166:A170"/>
    <mergeCell ref="B166:B170"/>
    <mergeCell ref="E166:G166"/>
    <mergeCell ref="A174:C174"/>
    <mergeCell ref="F174:H174"/>
    <mergeCell ref="A175:I175"/>
    <mergeCell ref="A176:G176"/>
    <mergeCell ref="A177:I177"/>
    <mergeCell ref="A178:C178"/>
    <mergeCell ref="E178:F178"/>
    <mergeCell ref="G178:I178"/>
    <mergeCell ref="A179:C179"/>
    <mergeCell ref="E179:F179"/>
    <mergeCell ref="G179:I179"/>
  </mergeCells>
  <phoneticPr fontId="4" type="noConversion"/>
  <conditionalFormatting sqref="A175:I175">
    <cfRule type="cellIs" dxfId="9" priority="1" stopIfTrue="1" operator="equal">
      <formula>"Die erbrachte Arbeitszeit stimmt nicht mit der abrechenbaren Arbeitszeit überein"</formula>
    </cfRule>
  </conditionalFormatting>
  <dataValidations count="7">
    <dataValidation operator="lessThanOrEqual" allowBlank="1" showInputMessage="1" showErrorMessage="1" sqref="J26:J173" xr:uid="{00000000-0002-0000-0300-000000000000}"/>
    <dataValidation type="time" operator="lessThanOrEqual" allowBlank="1" showInputMessage="1" showErrorMessage="1" sqref="J21:J25" xr:uid="{00000000-0002-0000-0300-000001000000}">
      <formula1>0.416666666666667</formula1>
    </dataValidation>
    <dataValidation type="list" showInputMessage="1" showErrorMessage="1" sqref="D16:D170" xr:uid="{00000000-0002-0000-0300-000002000000}">
      <formula1>$K$1:$K$3</formula1>
    </dataValidation>
    <dataValidation type="list" allowBlank="1" showInputMessage="1" showErrorMessage="1" sqref="B16:B170" xr:uid="{00000000-0002-0000-0300-000003000000}">
      <formula1>$K$4:$K$5</formula1>
    </dataValidation>
    <dataValidation type="time" operator="lessThanOrEqual" showInputMessage="1" showErrorMessage="1" errorTitle="&gt;10 hours" error="The amount of time worked per day must not exceed 10 hours." sqref="H16:H170" xr:uid="{00000000-0002-0000-0300-000004000000}">
      <formula1>0.416666666666667</formula1>
    </dataValidation>
    <dataValidation type="list" showInputMessage="1" showErrorMessage="1" sqref="C17:C20 C22:C25 C27:C40 C42:C45 C47:C50 C52:C55 C57:C60 C62:C75 C77:C80 C82:C85 C87:C90 C92:C95 C97:C110 C112:C115 C117:C120 C122:C125 C127:C130 C132:C145 C147:C150 C152:C155 C157:C160 C162:C165 C167:C170" xr:uid="{00000000-0002-0000-0300-000005000000}">
      <formula1>$F$3</formula1>
    </dataValidation>
    <dataValidation type="list" allowBlank="1" showInputMessage="1" showErrorMessage="1" sqref="C16 C21 C26 C41 C46 C51 C56 C61 C76 C81 C86 C91 C96 C111 C116 C121 C126 C131 C146 C151 C156 C161 C166" xr:uid="{372D9B50-8A1F-4DB9-9057-D76BC9A3D901}">
      <formula1>$E$3</formula1>
    </dataValidation>
  </dataValidations>
  <pageMargins left="0.78740157480314965" right="0.78740157480314965" top="0.39370078740157483" bottom="0.39370078740157483" header="0.51181102362204722" footer="0.51181102362204722"/>
  <pageSetup paperSize="9" fitToHeight="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80"/>
  <sheetViews>
    <sheetView topLeftCell="A126" zoomScaleNormal="100" zoomScaleSheetLayoutView="100" workbookViewId="0">
      <selection activeCell="A170" sqref="A170:C171"/>
    </sheetView>
  </sheetViews>
  <sheetFormatPr baseColWidth="10" defaultColWidth="11.42578125" defaultRowHeight="12.75" x14ac:dyDescent="0.2"/>
  <cols>
    <col min="1" max="1" width="14.7109375" style="5" bestFit="1" customWidth="1"/>
    <col min="2" max="2" width="6.7109375" style="5" customWidth="1"/>
    <col min="3" max="3" width="11.28515625" style="5" customWidth="1"/>
    <col min="4" max="4" width="10.42578125" style="5" hidden="1" customWidth="1"/>
    <col min="5" max="5" width="15.7109375" style="5" customWidth="1"/>
    <col min="6" max="6" width="10.42578125" style="5" customWidth="1"/>
    <col min="7" max="7" width="6" style="5" customWidth="1"/>
    <col min="8" max="8" width="7.85546875" style="5" customWidth="1"/>
    <col min="9" max="9" width="12.7109375" style="5" customWidth="1"/>
    <col min="10" max="10" width="11.140625" style="5" hidden="1" customWidth="1"/>
    <col min="11" max="11" width="9.28515625" style="5" hidden="1" customWidth="1"/>
    <col min="12" max="12" width="11.42578125" style="5" customWidth="1"/>
    <col min="13" max="16384" width="11.42578125" style="5"/>
  </cols>
  <sheetData>
    <row r="1" spans="1:11" s="116" customFormat="1" ht="13.5" thickBot="1" x14ac:dyDescent="0.25">
      <c r="A1" s="481" t="s">
        <v>13</v>
      </c>
      <c r="B1" s="482"/>
      <c r="C1" s="482"/>
      <c r="D1" s="482"/>
      <c r="E1" s="482"/>
      <c r="F1" s="482"/>
      <c r="G1" s="482"/>
      <c r="H1" s="482"/>
      <c r="I1" s="483"/>
      <c r="J1" s="115"/>
      <c r="K1" s="102">
        <f>F3</f>
        <v>0</v>
      </c>
    </row>
    <row r="2" spans="1:11" s="116" customFormat="1" ht="15.6" customHeight="1" x14ac:dyDescent="0.2">
      <c r="A2" s="484" t="s">
        <v>14</v>
      </c>
      <c r="B2" s="485"/>
      <c r="C2" s="48" t="s">
        <v>15</v>
      </c>
      <c r="D2" s="48"/>
      <c r="E2" s="560" t="s">
        <v>50</v>
      </c>
      <c r="F2" s="557"/>
      <c r="G2" s="486" t="s">
        <v>17</v>
      </c>
      <c r="H2" s="487"/>
      <c r="I2" s="488"/>
      <c r="J2" s="115"/>
      <c r="K2" s="102" t="s">
        <v>62</v>
      </c>
    </row>
    <row r="3" spans="1:11" s="33" customFormat="1" ht="13.5" thickBot="1" x14ac:dyDescent="0.25">
      <c r="A3" s="550" t="s">
        <v>18</v>
      </c>
      <c r="B3" s="551"/>
      <c r="C3" s="135" t="s">
        <v>19</v>
      </c>
      <c r="D3" s="49"/>
      <c r="E3" s="558"/>
      <c r="F3" s="495"/>
      <c r="G3" s="552"/>
      <c r="H3" s="553"/>
      <c r="I3" s="554"/>
      <c r="J3" s="117"/>
      <c r="K3" s="102" t="e">
        <f>IF(#REF!="","",#REF!)</f>
        <v>#REF!</v>
      </c>
    </row>
    <row r="4" spans="1:11" s="33" customFormat="1" ht="4.5" hidden="1" customHeight="1" x14ac:dyDescent="0.2">
      <c r="E4" s="50"/>
      <c r="F4" s="51"/>
      <c r="G4" s="52"/>
      <c r="H4" s="51"/>
      <c r="I4" s="53"/>
      <c r="J4" s="117"/>
      <c r="K4" s="102" t="s">
        <v>63</v>
      </c>
    </row>
    <row r="5" spans="1:11" s="35" customFormat="1" ht="15" x14ac:dyDescent="0.2">
      <c r="A5" s="501" t="s">
        <v>20</v>
      </c>
      <c r="B5" s="502"/>
      <c r="C5" s="502"/>
      <c r="D5" s="555"/>
      <c r="E5" s="555"/>
      <c r="F5" s="54"/>
      <c r="G5" s="54"/>
      <c r="H5" s="54"/>
      <c r="I5" s="55"/>
      <c r="K5" s="102" t="s">
        <v>64</v>
      </c>
    </row>
    <row r="6" spans="1:11" s="35" customFormat="1" ht="11.25" x14ac:dyDescent="0.2">
      <c r="A6" s="18"/>
      <c r="B6" s="19"/>
      <c r="C6" s="19"/>
      <c r="D6" s="19"/>
      <c r="E6" s="99"/>
      <c r="F6" s="99"/>
      <c r="G6" s="99"/>
      <c r="H6" s="100" t="s">
        <v>21</v>
      </c>
      <c r="I6" s="101" t="s">
        <v>22</v>
      </c>
      <c r="K6" s="102"/>
    </row>
    <row r="7" spans="1:11" s="35" customFormat="1" ht="11.25" x14ac:dyDescent="0.2">
      <c r="A7" s="20" t="s">
        <v>23</v>
      </c>
      <c r="B7" s="19"/>
      <c r="C7" s="19"/>
      <c r="D7" s="19"/>
      <c r="E7" s="99"/>
      <c r="F7" s="99"/>
      <c r="G7" s="99"/>
      <c r="H7" s="77"/>
      <c r="I7" s="75"/>
      <c r="K7" s="102"/>
    </row>
    <row r="8" spans="1:11" s="33" customFormat="1" x14ac:dyDescent="0.2">
      <c r="A8" s="429" t="s">
        <v>24</v>
      </c>
      <c r="B8" s="430"/>
      <c r="C8" s="430"/>
      <c r="D8" s="430"/>
      <c r="E8" s="430"/>
      <c r="F8" s="430"/>
      <c r="G8" s="430"/>
      <c r="H8" s="93"/>
      <c r="I8" s="22"/>
      <c r="J8" s="35"/>
      <c r="K8" s="35"/>
    </row>
    <row r="9" spans="1:11" s="33" customFormat="1" x14ac:dyDescent="0.2">
      <c r="A9" s="437" t="str">
        <f>"davon im Projekt "&amp;E3&amp;" beschäftigt:"</f>
        <v>davon im Projekt  beschäftigt:</v>
      </c>
      <c r="B9" s="438"/>
      <c r="C9" s="438"/>
      <c r="D9" s="438"/>
      <c r="E9" s="438"/>
      <c r="F9" s="438"/>
      <c r="G9" s="438"/>
      <c r="H9" s="93"/>
      <c r="I9" s="23"/>
      <c r="J9" s="102" t="s">
        <v>65</v>
      </c>
      <c r="K9" s="105">
        <v>5.9027777777777777</v>
      </c>
    </row>
    <row r="10" spans="1:11" s="33" customFormat="1" ht="13.5" thickBot="1" x14ac:dyDescent="0.25">
      <c r="A10" s="437"/>
      <c r="B10" s="438"/>
      <c r="C10" s="438"/>
      <c r="D10" s="438"/>
      <c r="E10" s="438"/>
      <c r="F10" s="438"/>
      <c r="G10" s="438"/>
      <c r="H10" s="114"/>
      <c r="I10" s="74"/>
      <c r="J10" s="102"/>
      <c r="K10" s="104"/>
    </row>
    <row r="11" spans="1:11" s="33" customFormat="1" ht="13.5" thickBot="1" x14ac:dyDescent="0.25">
      <c r="A11" s="56"/>
      <c r="B11" s="56"/>
      <c r="C11" s="56"/>
      <c r="D11" s="56"/>
      <c r="E11" s="56"/>
      <c r="F11" s="57" t="s">
        <v>25</v>
      </c>
      <c r="G11" s="58" t="s">
        <v>51</v>
      </c>
      <c r="H11" s="59" t="s">
        <v>27</v>
      </c>
      <c r="I11" s="118">
        <f>'01-24'!I11</f>
        <v>2024</v>
      </c>
      <c r="J11" s="119"/>
      <c r="K11" s="120"/>
    </row>
    <row r="12" spans="1:11" s="33" customFormat="1" ht="20.25" customHeight="1" x14ac:dyDescent="0.2">
      <c r="A12" s="60" t="s">
        <v>28</v>
      </c>
      <c r="B12" s="479" t="s">
        <v>47</v>
      </c>
      <c r="C12" s="479"/>
      <c r="D12" s="479"/>
      <c r="E12" s="479"/>
      <c r="F12" s="479"/>
      <c r="G12" s="479"/>
      <c r="H12" s="479"/>
      <c r="I12" s="480"/>
      <c r="J12" s="119"/>
    </row>
    <row r="13" spans="1:11" s="33" customFormat="1" ht="29.25" customHeight="1" thickBot="1" x14ac:dyDescent="0.25">
      <c r="A13" s="445" t="s">
        <v>30</v>
      </c>
      <c r="B13" s="446"/>
      <c r="C13" s="446"/>
      <c r="D13" s="446"/>
      <c r="E13" s="446"/>
      <c r="F13" s="446"/>
      <c r="G13" s="446"/>
      <c r="H13" s="446"/>
      <c r="I13" s="447"/>
      <c r="J13" s="119"/>
    </row>
    <row r="14" spans="1:11" s="33" customFormat="1" ht="6.75" hidden="1" customHeight="1" x14ac:dyDescent="0.2">
      <c r="I14" s="36"/>
      <c r="J14" s="119"/>
    </row>
    <row r="15" spans="1:11" s="35" customFormat="1" ht="51.75" thickBot="1" x14ac:dyDescent="0.25">
      <c r="A15" s="1" t="s">
        <v>31</v>
      </c>
      <c r="B15" s="85" t="s">
        <v>32</v>
      </c>
      <c r="C15" s="158" t="s">
        <v>33</v>
      </c>
      <c r="D15" s="84"/>
      <c r="E15" s="431" t="s">
        <v>34</v>
      </c>
      <c r="F15" s="432"/>
      <c r="G15" s="433"/>
      <c r="H15" s="83" t="s">
        <v>35</v>
      </c>
      <c r="I15" s="2" t="s">
        <v>36</v>
      </c>
      <c r="J15" s="34"/>
    </row>
    <row r="16" spans="1:11" s="35" customFormat="1" ht="11.25" customHeight="1" x14ac:dyDescent="0.2">
      <c r="A16" s="578">
        <v>45383</v>
      </c>
      <c r="B16" s="579"/>
      <c r="C16" s="242"/>
      <c r="D16" s="217"/>
      <c r="E16" s="580"/>
      <c r="F16" s="520"/>
      <c r="G16" s="521"/>
      <c r="H16" s="218"/>
      <c r="I16" s="509">
        <f>IF(B16&lt;&gt;"",0,IF(SUM(H16:H20)&gt;0.416666666666666,0.416666666666666,SUM(H16:H20)))</f>
        <v>0</v>
      </c>
      <c r="J16" s="34"/>
    </row>
    <row r="17" spans="1:10" s="35" customFormat="1" ht="11.25" customHeight="1" x14ac:dyDescent="0.2">
      <c r="A17" s="439"/>
      <c r="B17" s="331"/>
      <c r="C17" s="190"/>
      <c r="D17" s="211"/>
      <c r="E17" s="386"/>
      <c r="F17" s="386"/>
      <c r="G17" s="386"/>
      <c r="H17" s="259"/>
      <c r="I17" s="313"/>
      <c r="J17" s="34"/>
    </row>
    <row r="18" spans="1:10" s="35" customFormat="1" ht="11.25" customHeight="1" x14ac:dyDescent="0.2">
      <c r="A18" s="439"/>
      <c r="B18" s="331"/>
      <c r="C18" s="242"/>
      <c r="D18" s="211"/>
      <c r="E18" s="387"/>
      <c r="F18" s="388"/>
      <c r="G18" s="389"/>
      <c r="H18" s="188"/>
      <c r="I18" s="313"/>
      <c r="J18" s="34"/>
    </row>
    <row r="19" spans="1:10" s="33" customFormat="1" ht="11.25" customHeight="1" x14ac:dyDescent="0.2">
      <c r="A19" s="440"/>
      <c r="B19" s="331"/>
      <c r="C19" s="190"/>
      <c r="D19" s="189"/>
      <c r="E19" s="393"/>
      <c r="F19" s="394"/>
      <c r="G19" s="395"/>
      <c r="H19" s="219"/>
      <c r="I19" s="314"/>
      <c r="J19" s="36"/>
    </row>
    <row r="20" spans="1:10" s="33" customFormat="1" ht="11.25" customHeight="1" thickBot="1" x14ac:dyDescent="0.25">
      <c r="A20" s="441"/>
      <c r="B20" s="332"/>
      <c r="C20" s="243"/>
      <c r="D20" s="212"/>
      <c r="E20" s="406"/>
      <c r="F20" s="407"/>
      <c r="G20" s="408"/>
      <c r="H20" s="220"/>
      <c r="I20" s="315"/>
      <c r="J20" s="10"/>
    </row>
    <row r="21" spans="1:10" s="33" customFormat="1" ht="11.25" customHeight="1" thickTop="1" x14ac:dyDescent="0.2">
      <c r="A21" s="355">
        <f>A16+1</f>
        <v>45384</v>
      </c>
      <c r="B21" s="333"/>
      <c r="C21" s="266"/>
      <c r="D21" s="250"/>
      <c r="E21" s="346"/>
      <c r="F21" s="347"/>
      <c r="G21" s="348"/>
      <c r="H21" s="222"/>
      <c r="I21" s="313">
        <f>IF(B21&lt;&gt;"",0,IF(SUM(H21:H25)&gt;0.416666666666666,0.416666666666666,SUM(H21:H25)))</f>
        <v>0</v>
      </c>
      <c r="J21" s="32"/>
    </row>
    <row r="22" spans="1:10" s="33" customFormat="1" ht="11.25" customHeight="1" x14ac:dyDescent="0.2">
      <c r="A22" s="355"/>
      <c r="B22" s="333"/>
      <c r="C22" s="266"/>
      <c r="D22" s="250"/>
      <c r="E22" s="346"/>
      <c r="F22" s="347"/>
      <c r="G22" s="348"/>
      <c r="H22" s="222"/>
      <c r="I22" s="313"/>
      <c r="J22" s="32"/>
    </row>
    <row r="23" spans="1:10" s="33" customFormat="1" ht="11.25" customHeight="1" x14ac:dyDescent="0.2">
      <c r="A23" s="355"/>
      <c r="B23" s="333"/>
      <c r="C23" s="224"/>
      <c r="D23" s="250"/>
      <c r="E23" s="346"/>
      <c r="F23" s="347"/>
      <c r="G23" s="348"/>
      <c r="H23" s="222"/>
      <c r="I23" s="313"/>
      <c r="J23" s="32"/>
    </row>
    <row r="24" spans="1:10" s="33" customFormat="1" ht="11.25" customHeight="1" x14ac:dyDescent="0.2">
      <c r="A24" s="356"/>
      <c r="B24" s="333"/>
      <c r="C24" s="266"/>
      <c r="D24" s="225"/>
      <c r="E24" s="304"/>
      <c r="F24" s="305"/>
      <c r="G24" s="306"/>
      <c r="H24" s="222"/>
      <c r="I24" s="314"/>
      <c r="J24" s="32"/>
    </row>
    <row r="25" spans="1:10" s="33" customFormat="1" ht="11.25" customHeight="1" thickBot="1" x14ac:dyDescent="0.25">
      <c r="A25" s="357"/>
      <c r="B25" s="334"/>
      <c r="C25" s="226"/>
      <c r="D25" s="251"/>
      <c r="E25" s="374"/>
      <c r="F25" s="375"/>
      <c r="G25" s="376"/>
      <c r="H25" s="228"/>
      <c r="I25" s="315"/>
      <c r="J25" s="32"/>
    </row>
    <row r="26" spans="1:10" s="33" customFormat="1" ht="11.25" customHeight="1" thickTop="1" x14ac:dyDescent="0.2">
      <c r="A26" s="355">
        <f>A21+1</f>
        <v>45385</v>
      </c>
      <c r="B26" s="333"/>
      <c r="C26" s="258"/>
      <c r="D26" s="221"/>
      <c r="E26" s="346"/>
      <c r="F26" s="347"/>
      <c r="G26" s="348"/>
      <c r="H26" s="222"/>
      <c r="I26" s="313">
        <f>IF(B26&lt;&gt;"",0,IF(SUM(H26:H30)&gt;0.416666666666666,0.416666666666666,SUM(H26:H30)))</f>
        <v>0</v>
      </c>
      <c r="J26" s="32"/>
    </row>
    <row r="27" spans="1:10" s="33" customFormat="1" ht="11.25" customHeight="1" x14ac:dyDescent="0.2">
      <c r="A27" s="355"/>
      <c r="B27" s="333"/>
      <c r="C27" s="224"/>
      <c r="D27" s="221"/>
      <c r="E27" s="346"/>
      <c r="F27" s="347"/>
      <c r="G27" s="348"/>
      <c r="H27" s="222"/>
      <c r="I27" s="313"/>
      <c r="J27" s="32"/>
    </row>
    <row r="28" spans="1:10" s="33" customFormat="1" ht="11.25" customHeight="1" x14ac:dyDescent="0.2">
      <c r="A28" s="355"/>
      <c r="B28" s="333"/>
      <c r="C28" s="266"/>
      <c r="D28" s="221"/>
      <c r="E28" s="346"/>
      <c r="F28" s="347"/>
      <c r="G28" s="348"/>
      <c r="H28" s="222"/>
      <c r="I28" s="313"/>
      <c r="J28" s="32"/>
    </row>
    <row r="29" spans="1:10" s="33" customFormat="1" ht="11.25" customHeight="1" x14ac:dyDescent="0.2">
      <c r="A29" s="356"/>
      <c r="B29" s="333"/>
      <c r="C29" s="224"/>
      <c r="D29" s="225"/>
      <c r="E29" s="304"/>
      <c r="F29" s="305"/>
      <c r="G29" s="306"/>
      <c r="H29" s="222"/>
      <c r="I29" s="314"/>
      <c r="J29" s="32"/>
    </row>
    <row r="30" spans="1:10" s="33" customFormat="1" ht="11.25" customHeight="1" thickBot="1" x14ac:dyDescent="0.25">
      <c r="A30" s="357"/>
      <c r="B30" s="334"/>
      <c r="C30" s="226"/>
      <c r="D30" s="227"/>
      <c r="E30" s="374"/>
      <c r="F30" s="375"/>
      <c r="G30" s="376"/>
      <c r="H30" s="228"/>
      <c r="I30" s="315"/>
      <c r="J30" s="32"/>
    </row>
    <row r="31" spans="1:10" s="33" customFormat="1" ht="11.25" customHeight="1" thickTop="1" x14ac:dyDescent="0.2">
      <c r="A31" s="355">
        <f>A26+1</f>
        <v>45386</v>
      </c>
      <c r="B31" s="333"/>
      <c r="C31" s="261"/>
      <c r="D31" s="221"/>
      <c r="E31" s="346"/>
      <c r="F31" s="347"/>
      <c r="G31" s="348"/>
      <c r="H31" s="222"/>
      <c r="I31" s="310">
        <f>IF(B31&lt;&gt;"",0,IF(SUM(H31:H35)&gt;0.416666666666666,0.416666666666666,SUM(H31:H35)))</f>
        <v>0</v>
      </c>
      <c r="J31" s="32"/>
    </row>
    <row r="32" spans="1:10" s="33" customFormat="1" ht="11.25" customHeight="1" x14ac:dyDescent="0.2">
      <c r="A32" s="355"/>
      <c r="B32" s="333"/>
      <c r="C32" s="266"/>
      <c r="D32" s="221"/>
      <c r="E32" s="346"/>
      <c r="F32" s="347"/>
      <c r="G32" s="348"/>
      <c r="H32" s="222"/>
      <c r="I32" s="310"/>
      <c r="J32" s="32"/>
    </row>
    <row r="33" spans="1:10" s="33" customFormat="1" ht="11.25" customHeight="1" x14ac:dyDescent="0.2">
      <c r="A33" s="355"/>
      <c r="B33" s="333"/>
      <c r="C33" s="224"/>
      <c r="D33" s="221"/>
      <c r="E33" s="346"/>
      <c r="F33" s="347"/>
      <c r="G33" s="348"/>
      <c r="H33" s="222"/>
      <c r="I33" s="310"/>
      <c r="J33" s="32"/>
    </row>
    <row r="34" spans="1:10" s="33" customFormat="1" ht="11.25" customHeight="1" x14ac:dyDescent="0.2">
      <c r="A34" s="356"/>
      <c r="B34" s="333"/>
      <c r="C34" s="266"/>
      <c r="D34" s="225"/>
      <c r="E34" s="304"/>
      <c r="F34" s="305"/>
      <c r="G34" s="306"/>
      <c r="H34" s="222"/>
      <c r="I34" s="311"/>
      <c r="J34" s="32"/>
    </row>
    <row r="35" spans="1:10" s="33" customFormat="1" ht="11.25" customHeight="1" thickBot="1" x14ac:dyDescent="0.25">
      <c r="A35" s="357"/>
      <c r="B35" s="334"/>
      <c r="C35" s="226"/>
      <c r="D35" s="227"/>
      <c r="E35" s="374"/>
      <c r="F35" s="375"/>
      <c r="G35" s="376"/>
      <c r="H35" s="228"/>
      <c r="I35" s="312"/>
      <c r="J35" s="32"/>
    </row>
    <row r="36" spans="1:10" s="33" customFormat="1" ht="11.25" customHeight="1" thickTop="1" x14ac:dyDescent="0.2">
      <c r="A36" s="355">
        <f>A31+1</f>
        <v>45387</v>
      </c>
      <c r="B36" s="333"/>
      <c r="C36" s="258"/>
      <c r="D36" s="221"/>
      <c r="E36" s="346"/>
      <c r="F36" s="347"/>
      <c r="G36" s="348"/>
      <c r="H36" s="222"/>
      <c r="I36" s="310">
        <f>IF(B36&lt;&gt;"",0,IF(SUM(H36:H40)&gt;0.416666666666666,0.416666666666666,SUM(H36:H40)))</f>
        <v>0</v>
      </c>
      <c r="J36" s="32"/>
    </row>
    <row r="37" spans="1:10" s="33" customFormat="1" ht="11.25" customHeight="1" x14ac:dyDescent="0.2">
      <c r="A37" s="355"/>
      <c r="B37" s="333"/>
      <c r="C37" s="224"/>
      <c r="D37" s="221"/>
      <c r="E37" s="346"/>
      <c r="F37" s="347"/>
      <c r="G37" s="348"/>
      <c r="H37" s="222"/>
      <c r="I37" s="310"/>
      <c r="J37" s="32"/>
    </row>
    <row r="38" spans="1:10" s="33" customFormat="1" ht="11.25" customHeight="1" x14ac:dyDescent="0.2">
      <c r="A38" s="355"/>
      <c r="B38" s="333"/>
      <c r="C38" s="266"/>
      <c r="D38" s="221"/>
      <c r="E38" s="346"/>
      <c r="F38" s="347"/>
      <c r="G38" s="348"/>
      <c r="H38" s="222"/>
      <c r="I38" s="310"/>
      <c r="J38" s="32"/>
    </row>
    <row r="39" spans="1:10" s="33" customFormat="1" ht="11.25" customHeight="1" x14ac:dyDescent="0.2">
      <c r="A39" s="356"/>
      <c r="B39" s="333"/>
      <c r="C39" s="224"/>
      <c r="D39" s="225"/>
      <c r="E39" s="304"/>
      <c r="F39" s="305"/>
      <c r="G39" s="306"/>
      <c r="H39" s="222"/>
      <c r="I39" s="311"/>
      <c r="J39" s="32"/>
    </row>
    <row r="40" spans="1:10" s="33" customFormat="1" ht="11.25" customHeight="1" thickBot="1" x14ac:dyDescent="0.25">
      <c r="A40" s="357"/>
      <c r="B40" s="334"/>
      <c r="C40" s="226"/>
      <c r="D40" s="227"/>
      <c r="E40" s="374"/>
      <c r="F40" s="375"/>
      <c r="G40" s="376"/>
      <c r="H40" s="228"/>
      <c r="I40" s="312"/>
      <c r="J40" s="32"/>
    </row>
    <row r="41" spans="1:10" s="33" customFormat="1" ht="11.25" customHeight="1" thickTop="1" x14ac:dyDescent="0.2">
      <c r="A41" s="439">
        <f>A36+1</f>
        <v>45388</v>
      </c>
      <c r="B41" s="331"/>
      <c r="C41" s="279"/>
      <c r="D41" s="237"/>
      <c r="E41" s="387"/>
      <c r="F41" s="388"/>
      <c r="G41" s="389"/>
      <c r="H41" s="188"/>
      <c r="I41" s="310">
        <f>IF(B41&lt;&gt;"",0,IF(SUM(H41:H45)&gt;0.416666666666666,0.416666666666666,SUM(H41:H45)))</f>
        <v>0</v>
      </c>
      <c r="J41" s="32"/>
    </row>
    <row r="42" spans="1:10" s="33" customFormat="1" ht="11.25" customHeight="1" x14ac:dyDescent="0.2">
      <c r="A42" s="439"/>
      <c r="B42" s="331"/>
      <c r="C42" s="242"/>
      <c r="D42" s="237"/>
      <c r="E42" s="387"/>
      <c r="F42" s="388"/>
      <c r="G42" s="389"/>
      <c r="H42" s="188"/>
      <c r="I42" s="310"/>
      <c r="J42" s="32"/>
    </row>
    <row r="43" spans="1:10" s="33" customFormat="1" ht="11.25" customHeight="1" x14ac:dyDescent="0.2">
      <c r="A43" s="439"/>
      <c r="B43" s="331"/>
      <c r="C43" s="190"/>
      <c r="D43" s="237"/>
      <c r="E43" s="387"/>
      <c r="F43" s="388"/>
      <c r="G43" s="389"/>
      <c r="H43" s="188"/>
      <c r="I43" s="310"/>
      <c r="J43" s="32"/>
    </row>
    <row r="44" spans="1:10" s="33" customFormat="1" ht="11.25" customHeight="1" x14ac:dyDescent="0.2">
      <c r="A44" s="440"/>
      <c r="B44" s="331"/>
      <c r="C44" s="242"/>
      <c r="D44" s="189"/>
      <c r="E44" s="393"/>
      <c r="F44" s="394"/>
      <c r="G44" s="395"/>
      <c r="H44" s="188"/>
      <c r="I44" s="311"/>
      <c r="J44" s="32"/>
    </row>
    <row r="45" spans="1:10" s="33" customFormat="1" ht="11.25" customHeight="1" thickBot="1" x14ac:dyDescent="0.25">
      <c r="A45" s="441"/>
      <c r="B45" s="332"/>
      <c r="C45" s="243"/>
      <c r="D45" s="240"/>
      <c r="E45" s="406"/>
      <c r="F45" s="407"/>
      <c r="G45" s="408"/>
      <c r="H45" s="241"/>
      <c r="I45" s="312"/>
      <c r="J45" s="32"/>
    </row>
    <row r="46" spans="1:10" s="33" customFormat="1" ht="11.25" customHeight="1" thickTop="1" x14ac:dyDescent="0.2">
      <c r="A46" s="439">
        <f>A41+1</f>
        <v>45389</v>
      </c>
      <c r="B46" s="331"/>
      <c r="C46" s="242"/>
      <c r="D46" s="237"/>
      <c r="E46" s="387"/>
      <c r="F46" s="388"/>
      <c r="G46" s="389"/>
      <c r="H46" s="188"/>
      <c r="I46" s="313">
        <f>IF(B46&lt;&gt;"",0,IF(SUM(H46:H50)&gt;0.416666666666666,0.416666666666666,SUM(H46:H50)))</f>
        <v>0</v>
      </c>
      <c r="J46" s="32"/>
    </row>
    <row r="47" spans="1:10" s="33" customFormat="1" ht="11.25" customHeight="1" x14ac:dyDescent="0.2">
      <c r="A47" s="439"/>
      <c r="B47" s="331"/>
      <c r="C47" s="190"/>
      <c r="D47" s="237"/>
      <c r="E47" s="387"/>
      <c r="F47" s="388"/>
      <c r="G47" s="389"/>
      <c r="H47" s="188"/>
      <c r="I47" s="313"/>
      <c r="J47" s="32"/>
    </row>
    <row r="48" spans="1:10" s="33" customFormat="1" ht="11.25" customHeight="1" x14ac:dyDescent="0.2">
      <c r="A48" s="439"/>
      <c r="B48" s="331"/>
      <c r="C48" s="242"/>
      <c r="D48" s="237"/>
      <c r="E48" s="387"/>
      <c r="F48" s="388"/>
      <c r="G48" s="389"/>
      <c r="H48" s="188"/>
      <c r="I48" s="313"/>
      <c r="J48" s="32"/>
    </row>
    <row r="49" spans="1:10" s="33" customFormat="1" ht="11.25" customHeight="1" x14ac:dyDescent="0.2">
      <c r="A49" s="440"/>
      <c r="B49" s="331"/>
      <c r="C49" s="190"/>
      <c r="D49" s="189"/>
      <c r="E49" s="393"/>
      <c r="F49" s="394"/>
      <c r="G49" s="395"/>
      <c r="H49" s="188"/>
      <c r="I49" s="314"/>
      <c r="J49" s="32"/>
    </row>
    <row r="50" spans="1:10" s="33" customFormat="1" ht="11.25" customHeight="1" thickBot="1" x14ac:dyDescent="0.25">
      <c r="A50" s="441"/>
      <c r="B50" s="332"/>
      <c r="C50" s="199"/>
      <c r="D50" s="240"/>
      <c r="E50" s="406"/>
      <c r="F50" s="407"/>
      <c r="G50" s="408"/>
      <c r="H50" s="241"/>
      <c r="I50" s="315"/>
      <c r="J50" s="32"/>
    </row>
    <row r="51" spans="1:10" s="33" customFormat="1" ht="11.25" customHeight="1" thickTop="1" x14ac:dyDescent="0.2">
      <c r="A51" s="355">
        <f>A46+1</f>
        <v>45390</v>
      </c>
      <c r="B51" s="293"/>
      <c r="C51" s="271"/>
      <c r="D51" s="25"/>
      <c r="E51" s="343"/>
      <c r="F51" s="344"/>
      <c r="G51" s="345"/>
      <c r="H51" s="26"/>
      <c r="I51" s="313">
        <f>IF(B51&lt;&gt;"",0,IF(SUM(H51:H55)&gt;0.416666666666666,0.416666666666666,SUM(H51:H55)))</f>
        <v>0</v>
      </c>
      <c r="J51" s="32"/>
    </row>
    <row r="52" spans="1:10" s="33" customFormat="1" ht="11.25" customHeight="1" x14ac:dyDescent="0.2">
      <c r="A52" s="355"/>
      <c r="B52" s="293"/>
      <c r="C52" s="24"/>
      <c r="D52" s="25"/>
      <c r="E52" s="343"/>
      <c r="F52" s="344"/>
      <c r="G52" s="345"/>
      <c r="H52" s="26"/>
      <c r="I52" s="313"/>
      <c r="J52" s="32"/>
    </row>
    <row r="53" spans="1:10" s="33" customFormat="1" ht="11.25" customHeight="1" x14ac:dyDescent="0.2">
      <c r="A53" s="355"/>
      <c r="B53" s="293"/>
      <c r="C53" s="27"/>
      <c r="D53" s="25"/>
      <c r="E53" s="343"/>
      <c r="F53" s="344"/>
      <c r="G53" s="345"/>
      <c r="H53" s="26"/>
      <c r="I53" s="313"/>
      <c r="J53" s="32"/>
    </row>
    <row r="54" spans="1:10" s="33" customFormat="1" ht="11.25" customHeight="1" x14ac:dyDescent="0.2">
      <c r="A54" s="356"/>
      <c r="B54" s="293"/>
      <c r="C54" s="24"/>
      <c r="D54" s="28"/>
      <c r="E54" s="298"/>
      <c r="F54" s="299"/>
      <c r="G54" s="300"/>
      <c r="H54" s="26"/>
      <c r="I54" s="314"/>
      <c r="J54" s="32"/>
    </row>
    <row r="55" spans="1:10" s="33" customFormat="1" ht="11.25" customHeight="1" thickBot="1" x14ac:dyDescent="0.25">
      <c r="A55" s="357"/>
      <c r="B55" s="294"/>
      <c r="C55" s="159"/>
      <c r="D55" s="30"/>
      <c r="E55" s="301"/>
      <c r="F55" s="302"/>
      <c r="G55" s="303"/>
      <c r="H55" s="31"/>
      <c r="I55" s="315"/>
      <c r="J55" s="32"/>
    </row>
    <row r="56" spans="1:10" s="33" customFormat="1" ht="11.25" customHeight="1" thickTop="1" x14ac:dyDescent="0.2">
      <c r="A56" s="355">
        <f>A51+1</f>
        <v>45391</v>
      </c>
      <c r="B56" s="293"/>
      <c r="C56" s="271"/>
      <c r="D56" s="25"/>
      <c r="E56" s="343"/>
      <c r="F56" s="344"/>
      <c r="G56" s="345"/>
      <c r="H56" s="26"/>
      <c r="I56" s="313">
        <f>IF(B56&lt;&gt;"",0,IF(SUM(H56:H60)&gt;0.416666666666666,0.416666666666666,SUM(H56:H60)))</f>
        <v>0</v>
      </c>
      <c r="J56" s="32"/>
    </row>
    <row r="57" spans="1:10" s="33" customFormat="1" ht="11.25" customHeight="1" x14ac:dyDescent="0.2">
      <c r="A57" s="355"/>
      <c r="B57" s="293"/>
      <c r="C57" s="27"/>
      <c r="D57" s="25"/>
      <c r="E57" s="343"/>
      <c r="F57" s="344"/>
      <c r="G57" s="345"/>
      <c r="H57" s="26"/>
      <c r="I57" s="313"/>
      <c r="J57" s="32"/>
    </row>
    <row r="58" spans="1:10" s="33" customFormat="1" ht="11.25" customHeight="1" x14ac:dyDescent="0.2">
      <c r="A58" s="355"/>
      <c r="B58" s="293"/>
      <c r="C58" s="24"/>
      <c r="D58" s="25"/>
      <c r="E58" s="343"/>
      <c r="F58" s="344"/>
      <c r="G58" s="345"/>
      <c r="H58" s="26"/>
      <c r="I58" s="313"/>
      <c r="J58" s="32"/>
    </row>
    <row r="59" spans="1:10" s="33" customFormat="1" ht="11.25" customHeight="1" x14ac:dyDescent="0.2">
      <c r="A59" s="356"/>
      <c r="B59" s="293"/>
      <c r="C59" s="27"/>
      <c r="D59" s="28"/>
      <c r="E59" s="298"/>
      <c r="F59" s="299"/>
      <c r="G59" s="300"/>
      <c r="H59" s="26"/>
      <c r="I59" s="314"/>
      <c r="J59" s="32"/>
    </row>
    <row r="60" spans="1:10" s="33" customFormat="1" ht="11.25" customHeight="1" thickBot="1" x14ac:dyDescent="0.25">
      <c r="A60" s="357"/>
      <c r="B60" s="294"/>
      <c r="C60" s="67"/>
      <c r="D60" s="30"/>
      <c r="E60" s="301"/>
      <c r="F60" s="302"/>
      <c r="G60" s="303"/>
      <c r="H60" s="31"/>
      <c r="I60" s="315"/>
      <c r="J60" s="32"/>
    </row>
    <row r="61" spans="1:10" s="33" customFormat="1" ht="11.25" customHeight="1" thickTop="1" x14ac:dyDescent="0.2">
      <c r="A61" s="355">
        <f>A56+1</f>
        <v>45392</v>
      </c>
      <c r="B61" s="333"/>
      <c r="C61" s="272"/>
      <c r="D61" s="221"/>
      <c r="E61" s="346"/>
      <c r="F61" s="347"/>
      <c r="G61" s="348"/>
      <c r="H61" s="222"/>
      <c r="I61" s="313">
        <f>IF(B61&lt;&gt;"",0,IF(SUM(H61:H65)&gt;0.416666666666666,0.416666666666666,SUM(H61:H65)))</f>
        <v>0</v>
      </c>
      <c r="J61" s="32"/>
    </row>
    <row r="62" spans="1:10" s="33" customFormat="1" ht="11.25" customHeight="1" x14ac:dyDescent="0.2">
      <c r="A62" s="355"/>
      <c r="B62" s="333"/>
      <c r="C62" s="224"/>
      <c r="D62" s="221"/>
      <c r="E62" s="346"/>
      <c r="F62" s="347"/>
      <c r="G62" s="348"/>
      <c r="H62" s="222"/>
      <c r="I62" s="313"/>
      <c r="J62" s="32"/>
    </row>
    <row r="63" spans="1:10" s="33" customFormat="1" ht="11.25" customHeight="1" x14ac:dyDescent="0.2">
      <c r="A63" s="355"/>
      <c r="B63" s="333"/>
      <c r="C63" s="266"/>
      <c r="D63" s="221"/>
      <c r="E63" s="346"/>
      <c r="F63" s="347"/>
      <c r="G63" s="348"/>
      <c r="H63" s="222"/>
      <c r="I63" s="313"/>
      <c r="J63" s="32"/>
    </row>
    <row r="64" spans="1:10" s="33" customFormat="1" ht="11.25" customHeight="1" x14ac:dyDescent="0.2">
      <c r="A64" s="356"/>
      <c r="B64" s="333"/>
      <c r="C64" s="224"/>
      <c r="D64" s="225"/>
      <c r="E64" s="304"/>
      <c r="F64" s="305"/>
      <c r="G64" s="306"/>
      <c r="H64" s="222"/>
      <c r="I64" s="314"/>
      <c r="J64" s="32"/>
    </row>
    <row r="65" spans="1:10" s="33" customFormat="1" ht="11.25" customHeight="1" thickBot="1" x14ac:dyDescent="0.25">
      <c r="A65" s="357"/>
      <c r="B65" s="334"/>
      <c r="C65" s="226"/>
      <c r="D65" s="227"/>
      <c r="E65" s="374"/>
      <c r="F65" s="375"/>
      <c r="G65" s="376"/>
      <c r="H65" s="228"/>
      <c r="I65" s="315"/>
      <c r="J65" s="32"/>
    </row>
    <row r="66" spans="1:10" s="33" customFormat="1" ht="11.25" customHeight="1" thickTop="1" x14ac:dyDescent="0.2">
      <c r="A66" s="355">
        <f>A61+1</f>
        <v>45393</v>
      </c>
      <c r="B66" s="333"/>
      <c r="C66" s="258"/>
      <c r="D66" s="221"/>
      <c r="E66" s="346"/>
      <c r="F66" s="347"/>
      <c r="G66" s="348"/>
      <c r="H66" s="222"/>
      <c r="I66" s="310">
        <f>IF(B66&lt;&gt;"",0,IF(SUM(H66:H70)&gt;0.416666666666666,0.416666666666666,SUM(H66:H70)))</f>
        <v>0</v>
      </c>
      <c r="J66" s="32"/>
    </row>
    <row r="67" spans="1:10" s="33" customFormat="1" ht="11.25" customHeight="1" x14ac:dyDescent="0.2">
      <c r="A67" s="355"/>
      <c r="B67" s="333"/>
      <c r="C67" s="224"/>
      <c r="D67" s="221"/>
      <c r="E67" s="346"/>
      <c r="F67" s="347"/>
      <c r="G67" s="348"/>
      <c r="H67" s="222"/>
      <c r="I67" s="310"/>
      <c r="J67" s="32"/>
    </row>
    <row r="68" spans="1:10" s="33" customFormat="1" ht="11.25" customHeight="1" x14ac:dyDescent="0.2">
      <c r="A68" s="355"/>
      <c r="B68" s="333"/>
      <c r="C68" s="266"/>
      <c r="D68" s="221"/>
      <c r="E68" s="346"/>
      <c r="F68" s="347"/>
      <c r="G68" s="348"/>
      <c r="H68" s="222"/>
      <c r="I68" s="310"/>
      <c r="J68" s="32"/>
    </row>
    <row r="69" spans="1:10" s="33" customFormat="1" ht="11.25" customHeight="1" x14ac:dyDescent="0.2">
      <c r="A69" s="356"/>
      <c r="B69" s="333"/>
      <c r="C69" s="224"/>
      <c r="D69" s="225"/>
      <c r="E69" s="304"/>
      <c r="F69" s="305"/>
      <c r="G69" s="306"/>
      <c r="H69" s="222"/>
      <c r="I69" s="311"/>
      <c r="J69" s="32"/>
    </row>
    <row r="70" spans="1:10" s="33" customFormat="1" ht="11.25" customHeight="1" thickBot="1" x14ac:dyDescent="0.25">
      <c r="A70" s="357"/>
      <c r="B70" s="334"/>
      <c r="C70" s="253"/>
      <c r="D70" s="227"/>
      <c r="E70" s="374"/>
      <c r="F70" s="375"/>
      <c r="G70" s="376"/>
      <c r="H70" s="228"/>
      <c r="I70" s="312"/>
      <c r="J70" s="32"/>
    </row>
    <row r="71" spans="1:10" s="33" customFormat="1" ht="11.25" customHeight="1" thickTop="1" x14ac:dyDescent="0.2">
      <c r="A71" s="355">
        <f>A66+1</f>
        <v>45394</v>
      </c>
      <c r="B71" s="293"/>
      <c r="C71" s="261"/>
      <c r="D71" s="25"/>
      <c r="E71" s="343"/>
      <c r="F71" s="344"/>
      <c r="G71" s="345"/>
      <c r="H71" s="26"/>
      <c r="I71" s="310">
        <f>IF(B71&lt;&gt;"",0,IF(SUM(H71:H75)&gt;0.416666666666666,0.416666666666666,SUM(H71:H75)))</f>
        <v>0</v>
      </c>
      <c r="J71" s="32"/>
    </row>
    <row r="72" spans="1:10" s="33" customFormat="1" ht="11.25" customHeight="1" x14ac:dyDescent="0.2">
      <c r="A72" s="355"/>
      <c r="B72" s="293"/>
      <c r="C72" s="24"/>
      <c r="D72" s="25"/>
      <c r="E72" s="343"/>
      <c r="F72" s="344"/>
      <c r="G72" s="345"/>
      <c r="H72" s="26"/>
      <c r="I72" s="310"/>
      <c r="J72" s="32"/>
    </row>
    <row r="73" spans="1:10" s="33" customFormat="1" ht="11.25" customHeight="1" x14ac:dyDescent="0.2">
      <c r="A73" s="355"/>
      <c r="B73" s="293"/>
      <c r="C73" s="27"/>
      <c r="D73" s="25"/>
      <c r="E73" s="343"/>
      <c r="F73" s="344"/>
      <c r="G73" s="345"/>
      <c r="H73" s="26"/>
      <c r="I73" s="310"/>
      <c r="J73" s="32"/>
    </row>
    <row r="74" spans="1:10" s="33" customFormat="1" ht="11.25" customHeight="1" x14ac:dyDescent="0.2">
      <c r="A74" s="356"/>
      <c r="B74" s="293"/>
      <c r="C74" s="24"/>
      <c r="D74" s="28"/>
      <c r="E74" s="298"/>
      <c r="F74" s="299"/>
      <c r="G74" s="300"/>
      <c r="H74" s="26"/>
      <c r="I74" s="311"/>
      <c r="J74" s="32"/>
    </row>
    <row r="75" spans="1:10" s="33" customFormat="1" ht="11.25" customHeight="1" thickBot="1" x14ac:dyDescent="0.25">
      <c r="A75" s="357"/>
      <c r="B75" s="294"/>
      <c r="C75" s="29"/>
      <c r="D75" s="30"/>
      <c r="E75" s="301"/>
      <c r="F75" s="302"/>
      <c r="G75" s="303"/>
      <c r="H75" s="31"/>
      <c r="I75" s="312"/>
      <c r="J75" s="32"/>
    </row>
    <row r="76" spans="1:10" s="33" customFormat="1" ht="11.25" customHeight="1" thickTop="1" x14ac:dyDescent="0.2">
      <c r="A76" s="439">
        <f>A71+1</f>
        <v>45395</v>
      </c>
      <c r="B76" s="331"/>
      <c r="C76" s="278"/>
      <c r="D76" s="237"/>
      <c r="E76" s="387"/>
      <c r="F76" s="388"/>
      <c r="G76" s="389"/>
      <c r="H76" s="188"/>
      <c r="I76" s="459">
        <f>IF(B76&lt;&gt;"",0,IF(SUM(H76:H80)&gt;0.416666666666666,0.416666666666666,SUM(H76:H80)))</f>
        <v>0</v>
      </c>
      <c r="J76" s="32"/>
    </row>
    <row r="77" spans="1:10" s="33" customFormat="1" ht="11.25" customHeight="1" x14ac:dyDescent="0.2">
      <c r="A77" s="439"/>
      <c r="B77" s="331"/>
      <c r="C77" s="190"/>
      <c r="D77" s="237"/>
      <c r="E77" s="387"/>
      <c r="F77" s="388"/>
      <c r="G77" s="389"/>
      <c r="H77" s="188"/>
      <c r="I77" s="459"/>
      <c r="J77" s="32"/>
    </row>
    <row r="78" spans="1:10" s="33" customFormat="1" ht="11.25" customHeight="1" x14ac:dyDescent="0.2">
      <c r="A78" s="439"/>
      <c r="B78" s="331"/>
      <c r="C78" s="242"/>
      <c r="D78" s="237"/>
      <c r="E78" s="387"/>
      <c r="F78" s="388"/>
      <c r="G78" s="389"/>
      <c r="H78" s="188"/>
      <c r="I78" s="459"/>
      <c r="J78" s="32"/>
    </row>
    <row r="79" spans="1:10" s="33" customFormat="1" ht="11.25" customHeight="1" x14ac:dyDescent="0.2">
      <c r="A79" s="440"/>
      <c r="B79" s="331"/>
      <c r="C79" s="190"/>
      <c r="D79" s="189"/>
      <c r="E79" s="393"/>
      <c r="F79" s="394"/>
      <c r="G79" s="395"/>
      <c r="H79" s="188"/>
      <c r="I79" s="460"/>
      <c r="J79" s="32"/>
    </row>
    <row r="80" spans="1:10" s="33" customFormat="1" ht="11.25" customHeight="1" thickBot="1" x14ac:dyDescent="0.25">
      <c r="A80" s="441"/>
      <c r="B80" s="332"/>
      <c r="C80" s="243"/>
      <c r="D80" s="240"/>
      <c r="E80" s="406"/>
      <c r="F80" s="407"/>
      <c r="G80" s="408"/>
      <c r="H80" s="241"/>
      <c r="I80" s="461"/>
      <c r="J80" s="37"/>
    </row>
    <row r="81" spans="1:10" s="33" customFormat="1" ht="11.25" customHeight="1" thickTop="1" x14ac:dyDescent="0.2">
      <c r="A81" s="439">
        <f>A76+1</f>
        <v>45396</v>
      </c>
      <c r="B81" s="331"/>
      <c r="C81" s="279"/>
      <c r="D81" s="237"/>
      <c r="E81" s="403"/>
      <c r="F81" s="404"/>
      <c r="G81" s="405"/>
      <c r="H81" s="188"/>
      <c r="I81" s="459">
        <f>IF(B81&lt;&gt;"",0,IF(SUM(H81:H85)&gt;0.416666666666666,0.416666666666666,SUM(H81:H85)))</f>
        <v>0</v>
      </c>
      <c r="J81" s="37"/>
    </row>
    <row r="82" spans="1:10" s="33" customFormat="1" ht="11.25" customHeight="1" x14ac:dyDescent="0.2">
      <c r="A82" s="439"/>
      <c r="B82" s="331"/>
      <c r="C82" s="242"/>
      <c r="D82" s="237"/>
      <c r="E82" s="387"/>
      <c r="F82" s="388"/>
      <c r="G82" s="389"/>
      <c r="H82" s="188"/>
      <c r="I82" s="459"/>
      <c r="J82" s="37"/>
    </row>
    <row r="83" spans="1:10" s="33" customFormat="1" ht="11.25" customHeight="1" x14ac:dyDescent="0.2">
      <c r="A83" s="439"/>
      <c r="B83" s="331"/>
      <c r="C83" s="190"/>
      <c r="D83" s="237"/>
      <c r="E83" s="387"/>
      <c r="F83" s="388"/>
      <c r="G83" s="389"/>
      <c r="H83" s="188"/>
      <c r="I83" s="459"/>
      <c r="J83" s="37"/>
    </row>
    <row r="84" spans="1:10" s="33" customFormat="1" ht="11.25" customHeight="1" x14ac:dyDescent="0.2">
      <c r="A84" s="440"/>
      <c r="B84" s="331"/>
      <c r="C84" s="242"/>
      <c r="D84" s="189"/>
      <c r="E84" s="393"/>
      <c r="F84" s="394"/>
      <c r="G84" s="395"/>
      <c r="H84" s="188"/>
      <c r="I84" s="460"/>
      <c r="J84" s="37"/>
    </row>
    <row r="85" spans="1:10" s="33" customFormat="1" ht="11.25" customHeight="1" thickBot="1" x14ac:dyDescent="0.25">
      <c r="A85" s="441"/>
      <c r="B85" s="332"/>
      <c r="C85" s="260"/>
      <c r="D85" s="240"/>
      <c r="E85" s="406"/>
      <c r="F85" s="407"/>
      <c r="G85" s="408"/>
      <c r="H85" s="241"/>
      <c r="I85" s="461"/>
      <c r="J85" s="37"/>
    </row>
    <row r="86" spans="1:10" s="33" customFormat="1" ht="11.25" customHeight="1" thickTop="1" x14ac:dyDescent="0.2">
      <c r="A86" s="355">
        <f>A81+1</f>
        <v>45397</v>
      </c>
      <c r="B86" s="293"/>
      <c r="C86" s="271"/>
      <c r="D86" s="25"/>
      <c r="E86" s="343"/>
      <c r="F86" s="344"/>
      <c r="G86" s="345"/>
      <c r="H86" s="26"/>
      <c r="I86" s="313">
        <f>IF(B86&lt;&gt;"",0,IF(SUM(H86:H90)&gt;0.416666666666666,0.416666666666666,SUM(H86:H90)))</f>
        <v>0</v>
      </c>
      <c r="J86" s="37"/>
    </row>
    <row r="87" spans="1:10" s="33" customFormat="1" ht="11.25" customHeight="1" x14ac:dyDescent="0.2">
      <c r="A87" s="355"/>
      <c r="B87" s="293"/>
      <c r="C87" s="27"/>
      <c r="D87" s="25"/>
      <c r="E87" s="343"/>
      <c r="F87" s="344"/>
      <c r="G87" s="345"/>
      <c r="H87" s="26"/>
      <c r="I87" s="313"/>
      <c r="J87" s="37"/>
    </row>
    <row r="88" spans="1:10" s="33" customFormat="1" ht="11.25" customHeight="1" x14ac:dyDescent="0.2">
      <c r="A88" s="355"/>
      <c r="B88" s="293"/>
      <c r="C88" s="24"/>
      <c r="D88" s="25"/>
      <c r="E88" s="343"/>
      <c r="F88" s="344"/>
      <c r="G88" s="345"/>
      <c r="H88" s="26"/>
      <c r="I88" s="313"/>
      <c r="J88" s="37"/>
    </row>
    <row r="89" spans="1:10" s="33" customFormat="1" ht="11.25" customHeight="1" x14ac:dyDescent="0.2">
      <c r="A89" s="356"/>
      <c r="B89" s="293"/>
      <c r="C89" s="27"/>
      <c r="D89" s="28"/>
      <c r="E89" s="298"/>
      <c r="F89" s="299"/>
      <c r="G89" s="300"/>
      <c r="H89" s="26"/>
      <c r="I89" s="314"/>
      <c r="J89" s="37"/>
    </row>
    <row r="90" spans="1:10" s="33" customFormat="1" ht="11.25" customHeight="1" thickBot="1" x14ac:dyDescent="0.25">
      <c r="A90" s="357"/>
      <c r="B90" s="294"/>
      <c r="C90" s="29"/>
      <c r="D90" s="30"/>
      <c r="E90" s="301"/>
      <c r="F90" s="302"/>
      <c r="G90" s="303"/>
      <c r="H90" s="31"/>
      <c r="I90" s="315"/>
      <c r="J90" s="37"/>
    </row>
    <row r="91" spans="1:10" s="33" customFormat="1" ht="11.25" customHeight="1" thickTop="1" x14ac:dyDescent="0.2">
      <c r="A91" s="355">
        <f>A86+1</f>
        <v>45398</v>
      </c>
      <c r="B91" s="293"/>
      <c r="C91" s="24"/>
      <c r="D91" s="25"/>
      <c r="E91" s="343"/>
      <c r="F91" s="344"/>
      <c r="G91" s="345"/>
      <c r="H91" s="26"/>
      <c r="I91" s="313">
        <f>IF(B91&lt;&gt;"",0,IF(SUM(H91:H95)&gt;0.416666666666666,0.416666666666666,SUM(H91:H95)))</f>
        <v>0</v>
      </c>
      <c r="J91" s="37"/>
    </row>
    <row r="92" spans="1:10" s="33" customFormat="1" ht="11.25" customHeight="1" x14ac:dyDescent="0.2">
      <c r="A92" s="355"/>
      <c r="B92" s="293"/>
      <c r="C92" s="24"/>
      <c r="D92" s="25"/>
      <c r="E92" s="343"/>
      <c r="F92" s="344"/>
      <c r="G92" s="345"/>
      <c r="H92" s="26"/>
      <c r="I92" s="313"/>
      <c r="J92" s="37"/>
    </row>
    <row r="93" spans="1:10" s="33" customFormat="1" ht="11.25" customHeight="1" x14ac:dyDescent="0.2">
      <c r="A93" s="355"/>
      <c r="B93" s="293"/>
      <c r="C93" s="27"/>
      <c r="D93" s="25"/>
      <c r="E93" s="343"/>
      <c r="F93" s="344"/>
      <c r="G93" s="345"/>
      <c r="H93" s="26"/>
      <c r="I93" s="313"/>
      <c r="J93" s="37"/>
    </row>
    <row r="94" spans="1:10" s="33" customFormat="1" ht="11.25" customHeight="1" x14ac:dyDescent="0.2">
      <c r="A94" s="356"/>
      <c r="B94" s="293"/>
      <c r="C94" s="24"/>
      <c r="D94" s="28"/>
      <c r="E94" s="298"/>
      <c r="F94" s="299"/>
      <c r="G94" s="300"/>
      <c r="H94" s="26"/>
      <c r="I94" s="314"/>
      <c r="J94" s="37"/>
    </row>
    <row r="95" spans="1:10" s="33" customFormat="1" ht="11.25" customHeight="1" thickBot="1" x14ac:dyDescent="0.25">
      <c r="A95" s="357"/>
      <c r="B95" s="294"/>
      <c r="C95" s="29"/>
      <c r="D95" s="30"/>
      <c r="E95" s="301"/>
      <c r="F95" s="302"/>
      <c r="G95" s="303"/>
      <c r="H95" s="31"/>
      <c r="I95" s="315"/>
      <c r="J95" s="37"/>
    </row>
    <row r="96" spans="1:10" s="33" customFormat="1" ht="11.25" customHeight="1" thickTop="1" x14ac:dyDescent="0.2">
      <c r="A96" s="355">
        <f>A91+1</f>
        <v>45399</v>
      </c>
      <c r="B96" s="333"/>
      <c r="C96" s="258"/>
      <c r="D96" s="221"/>
      <c r="E96" s="346"/>
      <c r="F96" s="347"/>
      <c r="G96" s="348"/>
      <c r="H96" s="222"/>
      <c r="I96" s="313">
        <f>IF(B96&lt;&gt;"",0,IF(SUM(H96:H100)&gt;0.416666666666666,0.416666666666666,SUM(H96:H100)))</f>
        <v>0</v>
      </c>
      <c r="J96" s="37"/>
    </row>
    <row r="97" spans="1:10" s="33" customFormat="1" ht="11.25" customHeight="1" x14ac:dyDescent="0.2">
      <c r="A97" s="355"/>
      <c r="B97" s="333"/>
      <c r="C97" s="224"/>
      <c r="D97" s="221"/>
      <c r="E97" s="346"/>
      <c r="F97" s="347"/>
      <c r="G97" s="348"/>
      <c r="H97" s="222"/>
      <c r="I97" s="313"/>
      <c r="J97" s="37"/>
    </row>
    <row r="98" spans="1:10" s="33" customFormat="1" ht="11.25" customHeight="1" x14ac:dyDescent="0.2">
      <c r="A98" s="355"/>
      <c r="B98" s="333"/>
      <c r="C98" s="266"/>
      <c r="D98" s="221"/>
      <c r="E98" s="346"/>
      <c r="F98" s="347"/>
      <c r="G98" s="348"/>
      <c r="H98" s="222"/>
      <c r="I98" s="313"/>
      <c r="J98" s="37"/>
    </row>
    <row r="99" spans="1:10" s="33" customFormat="1" ht="11.25" customHeight="1" x14ac:dyDescent="0.2">
      <c r="A99" s="356"/>
      <c r="B99" s="333"/>
      <c r="C99" s="224"/>
      <c r="D99" s="225"/>
      <c r="E99" s="304"/>
      <c r="F99" s="305"/>
      <c r="G99" s="306"/>
      <c r="H99" s="222"/>
      <c r="I99" s="314"/>
      <c r="J99" s="37"/>
    </row>
    <row r="100" spans="1:10" s="33" customFormat="1" ht="11.25" customHeight="1" thickBot="1" x14ac:dyDescent="0.25">
      <c r="A100" s="357"/>
      <c r="B100" s="334"/>
      <c r="C100" s="226"/>
      <c r="D100" s="227"/>
      <c r="E100" s="374"/>
      <c r="F100" s="375"/>
      <c r="G100" s="376"/>
      <c r="H100" s="228"/>
      <c r="I100" s="315"/>
      <c r="J100" s="37"/>
    </row>
    <row r="101" spans="1:10" s="33" customFormat="1" ht="11.25" customHeight="1" thickTop="1" x14ac:dyDescent="0.2">
      <c r="A101" s="355">
        <f>A96+1</f>
        <v>45400</v>
      </c>
      <c r="B101" s="333"/>
      <c r="C101" s="261"/>
      <c r="D101" s="221"/>
      <c r="E101" s="346"/>
      <c r="F101" s="347"/>
      <c r="G101" s="348"/>
      <c r="H101" s="222"/>
      <c r="I101" s="313">
        <f>IF(B101&lt;&gt;"",0,IF(SUM(H101:H105)&gt;0.416666666666666,0.416666666666666,SUM(H101:H105)))</f>
        <v>0</v>
      </c>
      <c r="J101" s="37"/>
    </row>
    <row r="102" spans="1:10" s="33" customFormat="1" ht="11.25" customHeight="1" x14ac:dyDescent="0.2">
      <c r="A102" s="355"/>
      <c r="B102" s="333"/>
      <c r="C102" s="266"/>
      <c r="D102" s="221"/>
      <c r="E102" s="346"/>
      <c r="F102" s="347"/>
      <c r="G102" s="348"/>
      <c r="H102" s="222"/>
      <c r="I102" s="313"/>
      <c r="J102" s="37"/>
    </row>
    <row r="103" spans="1:10" s="33" customFormat="1" ht="11.25" customHeight="1" x14ac:dyDescent="0.2">
      <c r="A103" s="355"/>
      <c r="B103" s="333"/>
      <c r="C103" s="224"/>
      <c r="D103" s="221"/>
      <c r="E103" s="346"/>
      <c r="F103" s="347"/>
      <c r="G103" s="348"/>
      <c r="H103" s="222"/>
      <c r="I103" s="313"/>
      <c r="J103" s="37"/>
    </row>
    <row r="104" spans="1:10" s="33" customFormat="1" ht="11.25" customHeight="1" x14ac:dyDescent="0.2">
      <c r="A104" s="356"/>
      <c r="B104" s="333"/>
      <c r="C104" s="266"/>
      <c r="D104" s="225"/>
      <c r="E104" s="304"/>
      <c r="F104" s="305"/>
      <c r="G104" s="306"/>
      <c r="H104" s="222"/>
      <c r="I104" s="314"/>
      <c r="J104" s="37"/>
    </row>
    <row r="105" spans="1:10" s="33" customFormat="1" ht="11.25" customHeight="1" thickBot="1" x14ac:dyDescent="0.25">
      <c r="A105" s="357"/>
      <c r="B105" s="334"/>
      <c r="C105" s="226"/>
      <c r="D105" s="227"/>
      <c r="E105" s="374"/>
      <c r="F105" s="375"/>
      <c r="G105" s="376"/>
      <c r="H105" s="228"/>
      <c r="I105" s="315"/>
      <c r="J105" s="37"/>
    </row>
    <row r="106" spans="1:10" s="33" customFormat="1" ht="11.25" customHeight="1" thickTop="1" x14ac:dyDescent="0.2">
      <c r="A106" s="355">
        <f>A101+1</f>
        <v>45401</v>
      </c>
      <c r="B106" s="293"/>
      <c r="C106" s="258"/>
      <c r="D106" s="25"/>
      <c r="E106" s="343"/>
      <c r="F106" s="344"/>
      <c r="G106" s="345"/>
      <c r="H106" s="26"/>
      <c r="I106" s="310">
        <f>IF(B106&lt;&gt;"",0,IF(SUM(H106:H110)&gt;0.416666666666666,0.416666666666666,SUM(H106:H110)))</f>
        <v>0</v>
      </c>
      <c r="J106" s="37"/>
    </row>
    <row r="107" spans="1:10" s="33" customFormat="1" ht="11.25" customHeight="1" x14ac:dyDescent="0.2">
      <c r="A107" s="355"/>
      <c r="B107" s="293"/>
      <c r="C107" s="27"/>
      <c r="D107" s="25"/>
      <c r="E107" s="343"/>
      <c r="F107" s="344"/>
      <c r="G107" s="345"/>
      <c r="H107" s="26"/>
      <c r="I107" s="310"/>
      <c r="J107" s="32"/>
    </row>
    <row r="108" spans="1:10" s="33" customFormat="1" ht="11.25" customHeight="1" x14ac:dyDescent="0.2">
      <c r="A108" s="355"/>
      <c r="B108" s="293"/>
      <c r="C108" s="24"/>
      <c r="D108" s="25"/>
      <c r="E108" s="343"/>
      <c r="F108" s="344"/>
      <c r="G108" s="345"/>
      <c r="H108" s="26"/>
      <c r="I108" s="310"/>
      <c r="J108" s="32"/>
    </row>
    <row r="109" spans="1:10" s="33" customFormat="1" ht="11.25" customHeight="1" x14ac:dyDescent="0.2">
      <c r="A109" s="356"/>
      <c r="B109" s="293"/>
      <c r="C109" s="27"/>
      <c r="D109" s="28"/>
      <c r="E109" s="298"/>
      <c r="F109" s="299"/>
      <c r="G109" s="300"/>
      <c r="H109" s="26"/>
      <c r="I109" s="311"/>
      <c r="J109" s="32"/>
    </row>
    <row r="110" spans="1:10" s="33" customFormat="1" ht="11.25" customHeight="1" thickBot="1" x14ac:dyDescent="0.25">
      <c r="A110" s="357"/>
      <c r="B110" s="294"/>
      <c r="C110" s="29"/>
      <c r="D110" s="30"/>
      <c r="E110" s="301"/>
      <c r="F110" s="302"/>
      <c r="G110" s="303"/>
      <c r="H110" s="31"/>
      <c r="I110" s="312"/>
      <c r="J110" s="32"/>
    </row>
    <row r="111" spans="1:10" s="33" customFormat="1" ht="11.25" customHeight="1" thickTop="1" x14ac:dyDescent="0.2">
      <c r="A111" s="439">
        <f>A106+1</f>
        <v>45402</v>
      </c>
      <c r="B111" s="331"/>
      <c r="C111" s="279"/>
      <c r="D111" s="237"/>
      <c r="E111" s="387"/>
      <c r="F111" s="388"/>
      <c r="G111" s="389"/>
      <c r="H111" s="188"/>
      <c r="I111" s="310">
        <f>IF(B111&lt;&gt;"",0,IF(SUM(H111:H115)&gt;0.416666666666666,0.416666666666666,SUM(H111:H115)))</f>
        <v>0</v>
      </c>
      <c r="J111" s="32"/>
    </row>
    <row r="112" spans="1:10" s="33" customFormat="1" ht="11.25" customHeight="1" x14ac:dyDescent="0.2">
      <c r="A112" s="439"/>
      <c r="B112" s="331"/>
      <c r="C112" s="242"/>
      <c r="D112" s="237"/>
      <c r="E112" s="387"/>
      <c r="F112" s="388"/>
      <c r="G112" s="389"/>
      <c r="H112" s="188"/>
      <c r="I112" s="310"/>
      <c r="J112" s="32"/>
    </row>
    <row r="113" spans="1:10" s="33" customFormat="1" ht="11.25" customHeight="1" x14ac:dyDescent="0.2">
      <c r="A113" s="439"/>
      <c r="B113" s="331"/>
      <c r="C113" s="190"/>
      <c r="D113" s="237"/>
      <c r="E113" s="387"/>
      <c r="F113" s="388"/>
      <c r="G113" s="389"/>
      <c r="H113" s="188"/>
      <c r="I113" s="310"/>
      <c r="J113" s="32"/>
    </row>
    <row r="114" spans="1:10" s="33" customFormat="1" ht="11.25" customHeight="1" x14ac:dyDescent="0.2">
      <c r="A114" s="440"/>
      <c r="B114" s="331"/>
      <c r="C114" s="242"/>
      <c r="D114" s="189"/>
      <c r="E114" s="393"/>
      <c r="F114" s="394"/>
      <c r="G114" s="395"/>
      <c r="H114" s="188"/>
      <c r="I114" s="311"/>
      <c r="J114" s="32"/>
    </row>
    <row r="115" spans="1:10" s="33" customFormat="1" ht="11.25" customHeight="1" thickBot="1" x14ac:dyDescent="0.25">
      <c r="A115" s="441"/>
      <c r="B115" s="332"/>
      <c r="C115" s="243"/>
      <c r="D115" s="240"/>
      <c r="E115" s="406"/>
      <c r="F115" s="407"/>
      <c r="G115" s="408"/>
      <c r="H115" s="241"/>
      <c r="I115" s="312"/>
      <c r="J115" s="32"/>
    </row>
    <row r="116" spans="1:10" s="33" customFormat="1" ht="11.25" customHeight="1" thickTop="1" x14ac:dyDescent="0.2">
      <c r="A116" s="439">
        <f>A111+1</f>
        <v>45403</v>
      </c>
      <c r="B116" s="331"/>
      <c r="C116" s="278"/>
      <c r="D116" s="237"/>
      <c r="E116" s="387"/>
      <c r="F116" s="388"/>
      <c r="G116" s="389"/>
      <c r="H116" s="188"/>
      <c r="I116" s="313">
        <f>IF(B116&lt;&gt;"",0,IF(SUM(H116:H120)&gt;0.416666666666666,0.416666666666666,SUM(H116:H120)))</f>
        <v>0</v>
      </c>
      <c r="J116" s="32"/>
    </row>
    <row r="117" spans="1:10" s="33" customFormat="1" ht="11.25" customHeight="1" x14ac:dyDescent="0.2">
      <c r="A117" s="439"/>
      <c r="B117" s="331"/>
      <c r="C117" s="190"/>
      <c r="D117" s="237"/>
      <c r="E117" s="387"/>
      <c r="F117" s="388"/>
      <c r="G117" s="389"/>
      <c r="H117" s="188"/>
      <c r="I117" s="313"/>
      <c r="J117" s="32"/>
    </row>
    <row r="118" spans="1:10" s="33" customFormat="1" ht="11.25" customHeight="1" x14ac:dyDescent="0.2">
      <c r="A118" s="439"/>
      <c r="B118" s="331"/>
      <c r="C118" s="242"/>
      <c r="D118" s="237"/>
      <c r="E118" s="387"/>
      <c r="F118" s="388"/>
      <c r="G118" s="389"/>
      <c r="H118" s="188"/>
      <c r="I118" s="313"/>
      <c r="J118" s="32"/>
    </row>
    <row r="119" spans="1:10" s="33" customFormat="1" ht="11.25" customHeight="1" x14ac:dyDescent="0.2">
      <c r="A119" s="440"/>
      <c r="B119" s="331"/>
      <c r="C119" s="190"/>
      <c r="D119" s="189"/>
      <c r="E119" s="393"/>
      <c r="F119" s="394"/>
      <c r="G119" s="395"/>
      <c r="H119" s="188"/>
      <c r="I119" s="314"/>
      <c r="J119" s="32"/>
    </row>
    <row r="120" spans="1:10" s="33" customFormat="1" ht="11.25" customHeight="1" thickBot="1" x14ac:dyDescent="0.25">
      <c r="A120" s="441"/>
      <c r="B120" s="332"/>
      <c r="C120" s="199"/>
      <c r="D120" s="240"/>
      <c r="E120" s="406"/>
      <c r="F120" s="407"/>
      <c r="G120" s="408"/>
      <c r="H120" s="241"/>
      <c r="I120" s="315"/>
      <c r="J120" s="32"/>
    </row>
    <row r="121" spans="1:10" s="33" customFormat="1" ht="11.25" customHeight="1" thickTop="1" x14ac:dyDescent="0.2">
      <c r="A121" s="355">
        <f>A116+1</f>
        <v>45404</v>
      </c>
      <c r="B121" s="293"/>
      <c r="C121" s="271"/>
      <c r="D121" s="25"/>
      <c r="E121" s="343"/>
      <c r="F121" s="344"/>
      <c r="G121" s="345"/>
      <c r="H121" s="26"/>
      <c r="I121" s="313">
        <f>IF(B121&lt;&gt;"",0,IF(SUM(H121:H125)&gt;0.416666666666666,0.416666666666666,SUM(H121:H125)))</f>
        <v>0</v>
      </c>
      <c r="J121" s="32"/>
    </row>
    <row r="122" spans="1:10" s="33" customFormat="1" ht="11.25" customHeight="1" x14ac:dyDescent="0.2">
      <c r="A122" s="355"/>
      <c r="B122" s="293"/>
      <c r="C122" s="24"/>
      <c r="D122" s="25"/>
      <c r="E122" s="343"/>
      <c r="F122" s="344"/>
      <c r="G122" s="345"/>
      <c r="H122" s="26"/>
      <c r="I122" s="313"/>
      <c r="J122" s="32"/>
    </row>
    <row r="123" spans="1:10" s="33" customFormat="1" ht="11.25" customHeight="1" x14ac:dyDescent="0.2">
      <c r="A123" s="355"/>
      <c r="B123" s="293"/>
      <c r="C123" s="27"/>
      <c r="D123" s="25"/>
      <c r="E123" s="343"/>
      <c r="F123" s="344"/>
      <c r="G123" s="345"/>
      <c r="H123" s="26"/>
      <c r="I123" s="313"/>
      <c r="J123" s="32"/>
    </row>
    <row r="124" spans="1:10" s="33" customFormat="1" ht="11.25" customHeight="1" x14ac:dyDescent="0.2">
      <c r="A124" s="356"/>
      <c r="B124" s="293"/>
      <c r="C124" s="24"/>
      <c r="D124" s="28"/>
      <c r="E124" s="298"/>
      <c r="F124" s="299"/>
      <c r="G124" s="300"/>
      <c r="H124" s="26"/>
      <c r="I124" s="314"/>
      <c r="J124" s="32"/>
    </row>
    <row r="125" spans="1:10" s="33" customFormat="1" ht="11.25" customHeight="1" thickBot="1" x14ac:dyDescent="0.25">
      <c r="A125" s="357"/>
      <c r="B125" s="294"/>
      <c r="C125" s="159"/>
      <c r="D125" s="30"/>
      <c r="E125" s="301"/>
      <c r="F125" s="302"/>
      <c r="G125" s="303"/>
      <c r="H125" s="31"/>
      <c r="I125" s="315"/>
      <c r="J125" s="32"/>
    </row>
    <row r="126" spans="1:10" s="33" customFormat="1" ht="11.25" customHeight="1" thickTop="1" x14ac:dyDescent="0.2">
      <c r="A126" s="355">
        <f>A121+1</f>
        <v>45405</v>
      </c>
      <c r="B126" s="293"/>
      <c r="C126" s="271"/>
      <c r="D126" s="25"/>
      <c r="E126" s="343"/>
      <c r="F126" s="344"/>
      <c r="G126" s="345"/>
      <c r="H126" s="26"/>
      <c r="I126" s="313">
        <f>IF(B126&lt;&gt;"",0,IF(SUM(H126:H130)&gt;0.416666666666666,0.416666666666666,SUM(H126:H130)))</f>
        <v>0</v>
      </c>
      <c r="J126" s="32"/>
    </row>
    <row r="127" spans="1:10" s="33" customFormat="1" ht="11.25" customHeight="1" x14ac:dyDescent="0.2">
      <c r="A127" s="355"/>
      <c r="B127" s="293"/>
      <c r="C127" s="27"/>
      <c r="D127" s="25"/>
      <c r="E127" s="343"/>
      <c r="F127" s="344"/>
      <c r="G127" s="345"/>
      <c r="H127" s="26"/>
      <c r="I127" s="313"/>
      <c r="J127" s="32"/>
    </row>
    <row r="128" spans="1:10" s="33" customFormat="1" ht="11.25" customHeight="1" x14ac:dyDescent="0.2">
      <c r="A128" s="355"/>
      <c r="B128" s="293"/>
      <c r="C128" s="24"/>
      <c r="D128" s="25"/>
      <c r="E128" s="343"/>
      <c r="F128" s="344"/>
      <c r="G128" s="345"/>
      <c r="H128" s="26"/>
      <c r="I128" s="313"/>
      <c r="J128" s="32"/>
    </row>
    <row r="129" spans="1:10" s="33" customFormat="1" ht="11.25" customHeight="1" x14ac:dyDescent="0.2">
      <c r="A129" s="356"/>
      <c r="B129" s="293"/>
      <c r="C129" s="27"/>
      <c r="D129" s="28"/>
      <c r="E129" s="298"/>
      <c r="F129" s="299"/>
      <c r="G129" s="300"/>
      <c r="H129" s="26"/>
      <c r="I129" s="314"/>
      <c r="J129" s="32"/>
    </row>
    <row r="130" spans="1:10" s="33" customFormat="1" ht="11.25" customHeight="1" thickBot="1" x14ac:dyDescent="0.25">
      <c r="A130" s="357"/>
      <c r="B130" s="294"/>
      <c r="C130" s="29"/>
      <c r="D130" s="30"/>
      <c r="E130" s="301"/>
      <c r="F130" s="302"/>
      <c r="G130" s="303"/>
      <c r="H130" s="31"/>
      <c r="I130" s="315"/>
      <c r="J130" s="32"/>
    </row>
    <row r="131" spans="1:10" s="33" customFormat="1" ht="11.25" customHeight="1" thickTop="1" x14ac:dyDescent="0.2">
      <c r="A131" s="355">
        <f>A126+1</f>
        <v>45406</v>
      </c>
      <c r="B131" s="333"/>
      <c r="C131" s="261"/>
      <c r="D131" s="221"/>
      <c r="E131" s="346"/>
      <c r="F131" s="347"/>
      <c r="G131" s="348"/>
      <c r="H131" s="222"/>
      <c r="I131" s="313">
        <f>IF(B131&lt;&gt;"",0,IF(SUM(H131:H135)&gt;0.416666666666666,0.416666666666666,SUM(H131:H135)))</f>
        <v>0</v>
      </c>
      <c r="J131" s="32"/>
    </row>
    <row r="132" spans="1:10" s="33" customFormat="1" ht="11.25" customHeight="1" x14ac:dyDescent="0.2">
      <c r="A132" s="355"/>
      <c r="B132" s="333"/>
      <c r="C132" s="266"/>
      <c r="D132" s="221"/>
      <c r="E132" s="346"/>
      <c r="F132" s="347"/>
      <c r="G132" s="348"/>
      <c r="H132" s="222"/>
      <c r="I132" s="313"/>
      <c r="J132" s="32"/>
    </row>
    <row r="133" spans="1:10" s="33" customFormat="1" ht="11.25" customHeight="1" x14ac:dyDescent="0.2">
      <c r="A133" s="355"/>
      <c r="B133" s="333"/>
      <c r="C133" s="224"/>
      <c r="D133" s="221"/>
      <c r="E133" s="346"/>
      <c r="F133" s="347"/>
      <c r="G133" s="348"/>
      <c r="H133" s="222"/>
      <c r="I133" s="313"/>
      <c r="J133" s="32"/>
    </row>
    <row r="134" spans="1:10" s="33" customFormat="1" ht="11.25" customHeight="1" x14ac:dyDescent="0.2">
      <c r="A134" s="356"/>
      <c r="B134" s="333"/>
      <c r="C134" s="266"/>
      <c r="D134" s="225"/>
      <c r="E134" s="304"/>
      <c r="F134" s="305"/>
      <c r="G134" s="306"/>
      <c r="H134" s="222"/>
      <c r="I134" s="314"/>
      <c r="J134" s="32"/>
    </row>
    <row r="135" spans="1:10" s="33" customFormat="1" ht="11.25" customHeight="1" thickBot="1" x14ac:dyDescent="0.25">
      <c r="A135" s="357"/>
      <c r="B135" s="334"/>
      <c r="C135" s="226"/>
      <c r="D135" s="227"/>
      <c r="E135" s="374"/>
      <c r="F135" s="375"/>
      <c r="G135" s="376"/>
      <c r="H135" s="228"/>
      <c r="I135" s="315"/>
      <c r="J135" s="32"/>
    </row>
    <row r="136" spans="1:10" s="33" customFormat="1" ht="11.25" customHeight="1" thickTop="1" x14ac:dyDescent="0.2">
      <c r="A136" s="355">
        <f>A131+1</f>
        <v>45407</v>
      </c>
      <c r="B136" s="333"/>
      <c r="C136" s="258"/>
      <c r="D136" s="221"/>
      <c r="E136" s="346"/>
      <c r="F136" s="347"/>
      <c r="G136" s="348"/>
      <c r="H136" s="222"/>
      <c r="I136" s="310">
        <f>IF(B136&lt;&gt;"",0,IF(SUM(H136:H140)&gt;0.416666666666666,0.416666666666666,SUM(H136:H140)))</f>
        <v>0</v>
      </c>
      <c r="J136" s="32"/>
    </row>
    <row r="137" spans="1:10" s="33" customFormat="1" ht="11.25" customHeight="1" x14ac:dyDescent="0.2">
      <c r="A137" s="355"/>
      <c r="B137" s="333"/>
      <c r="C137" s="224"/>
      <c r="D137" s="221"/>
      <c r="E137" s="346"/>
      <c r="F137" s="347"/>
      <c r="G137" s="348"/>
      <c r="H137" s="222"/>
      <c r="I137" s="310"/>
      <c r="J137" s="32"/>
    </row>
    <row r="138" spans="1:10" s="33" customFormat="1" ht="11.25" customHeight="1" x14ac:dyDescent="0.2">
      <c r="A138" s="355"/>
      <c r="B138" s="333"/>
      <c r="C138" s="266"/>
      <c r="D138" s="221"/>
      <c r="E138" s="346"/>
      <c r="F138" s="347"/>
      <c r="G138" s="348"/>
      <c r="H138" s="222"/>
      <c r="I138" s="310"/>
      <c r="J138" s="32"/>
    </row>
    <row r="139" spans="1:10" s="33" customFormat="1" ht="11.25" customHeight="1" x14ac:dyDescent="0.2">
      <c r="A139" s="356"/>
      <c r="B139" s="333"/>
      <c r="C139" s="224"/>
      <c r="D139" s="225"/>
      <c r="E139" s="304"/>
      <c r="F139" s="305"/>
      <c r="G139" s="306"/>
      <c r="H139" s="222"/>
      <c r="I139" s="311"/>
      <c r="J139" s="32"/>
    </row>
    <row r="140" spans="1:10" s="33" customFormat="1" ht="11.25" customHeight="1" thickBot="1" x14ac:dyDescent="0.25">
      <c r="A140" s="357"/>
      <c r="B140" s="334"/>
      <c r="C140" s="226"/>
      <c r="D140" s="227"/>
      <c r="E140" s="374"/>
      <c r="F140" s="375"/>
      <c r="G140" s="376"/>
      <c r="H140" s="228"/>
      <c r="I140" s="312"/>
      <c r="J140" s="32"/>
    </row>
    <row r="141" spans="1:10" s="33" customFormat="1" ht="11.25" customHeight="1" thickTop="1" x14ac:dyDescent="0.2">
      <c r="A141" s="355">
        <f>A136+1</f>
        <v>45408</v>
      </c>
      <c r="B141" s="293"/>
      <c r="C141" s="261"/>
      <c r="D141" s="25"/>
      <c r="E141" s="343"/>
      <c r="F141" s="344"/>
      <c r="G141" s="345"/>
      <c r="H141" s="26"/>
      <c r="I141" s="310">
        <f>IF(B141&lt;&gt;"",0,IF(SUM(H141:H145)&gt;0.416666666666666,0.416666666666666,SUM(H141:H145)))</f>
        <v>0</v>
      </c>
      <c r="J141" s="32"/>
    </row>
    <row r="142" spans="1:10" s="33" customFormat="1" ht="11.25" customHeight="1" x14ac:dyDescent="0.2">
      <c r="A142" s="355"/>
      <c r="B142" s="293"/>
      <c r="C142" s="24"/>
      <c r="D142" s="25"/>
      <c r="E142" s="343"/>
      <c r="F142" s="344"/>
      <c r="G142" s="345"/>
      <c r="H142" s="26"/>
      <c r="I142" s="310"/>
      <c r="J142" s="32"/>
    </row>
    <row r="143" spans="1:10" s="33" customFormat="1" ht="11.25" customHeight="1" x14ac:dyDescent="0.2">
      <c r="A143" s="355"/>
      <c r="B143" s="293"/>
      <c r="C143" s="27"/>
      <c r="D143" s="25"/>
      <c r="E143" s="343"/>
      <c r="F143" s="344"/>
      <c r="G143" s="345"/>
      <c r="H143" s="26"/>
      <c r="I143" s="310"/>
      <c r="J143" s="32"/>
    </row>
    <row r="144" spans="1:10" s="33" customFormat="1" ht="11.25" customHeight="1" x14ac:dyDescent="0.2">
      <c r="A144" s="356"/>
      <c r="B144" s="293"/>
      <c r="C144" s="24"/>
      <c r="D144" s="28"/>
      <c r="E144" s="298"/>
      <c r="F144" s="299"/>
      <c r="G144" s="300"/>
      <c r="H144" s="26"/>
      <c r="I144" s="311"/>
      <c r="J144" s="32"/>
    </row>
    <row r="145" spans="1:10" s="33" customFormat="1" ht="11.25" customHeight="1" thickBot="1" x14ac:dyDescent="0.25">
      <c r="A145" s="357"/>
      <c r="B145" s="294"/>
      <c r="C145" s="29"/>
      <c r="D145" s="30"/>
      <c r="E145" s="301"/>
      <c r="F145" s="302"/>
      <c r="G145" s="303"/>
      <c r="H145" s="31"/>
      <c r="I145" s="312"/>
      <c r="J145" s="32"/>
    </row>
    <row r="146" spans="1:10" s="33" customFormat="1" ht="11.25" customHeight="1" thickTop="1" x14ac:dyDescent="0.2">
      <c r="A146" s="439">
        <f>A141+1</f>
        <v>45409</v>
      </c>
      <c r="B146" s="331"/>
      <c r="C146" s="278"/>
      <c r="D146" s="237"/>
      <c r="E146" s="387"/>
      <c r="F146" s="388"/>
      <c r="G146" s="389"/>
      <c r="H146" s="188"/>
      <c r="I146" s="310">
        <f>IF(B146&lt;&gt;"",0,IF(SUM(H146:H150)&gt;0.416666666666666,0.416666666666666,SUM(H146:H150)))</f>
        <v>0</v>
      </c>
      <c r="J146" s="32"/>
    </row>
    <row r="147" spans="1:10" s="33" customFormat="1" ht="11.25" customHeight="1" x14ac:dyDescent="0.2">
      <c r="A147" s="439"/>
      <c r="B147" s="331"/>
      <c r="C147" s="190"/>
      <c r="D147" s="237"/>
      <c r="E147" s="387"/>
      <c r="F147" s="388"/>
      <c r="G147" s="389"/>
      <c r="H147" s="188"/>
      <c r="I147" s="310"/>
      <c r="J147" s="32"/>
    </row>
    <row r="148" spans="1:10" s="33" customFormat="1" ht="11.25" customHeight="1" x14ac:dyDescent="0.2">
      <c r="A148" s="439"/>
      <c r="B148" s="331"/>
      <c r="C148" s="242"/>
      <c r="D148" s="237"/>
      <c r="E148" s="387"/>
      <c r="F148" s="388"/>
      <c r="G148" s="389"/>
      <c r="H148" s="188"/>
      <c r="I148" s="310"/>
      <c r="J148" s="32"/>
    </row>
    <row r="149" spans="1:10" s="33" customFormat="1" ht="11.25" customHeight="1" x14ac:dyDescent="0.2">
      <c r="A149" s="440"/>
      <c r="B149" s="331"/>
      <c r="C149" s="190"/>
      <c r="D149" s="189"/>
      <c r="E149" s="393"/>
      <c r="F149" s="394"/>
      <c r="G149" s="395"/>
      <c r="H149" s="188"/>
      <c r="I149" s="311"/>
      <c r="J149" s="32"/>
    </row>
    <row r="150" spans="1:10" s="33" customFormat="1" ht="11.25" customHeight="1" thickBot="1" x14ac:dyDescent="0.25">
      <c r="A150" s="441"/>
      <c r="B150" s="332"/>
      <c r="C150" s="243"/>
      <c r="D150" s="240"/>
      <c r="E150" s="406"/>
      <c r="F150" s="407"/>
      <c r="G150" s="408"/>
      <c r="H150" s="241"/>
      <c r="I150" s="312"/>
      <c r="J150" s="32"/>
    </row>
    <row r="151" spans="1:10" s="33" customFormat="1" ht="11.25" customHeight="1" thickTop="1" x14ac:dyDescent="0.2">
      <c r="A151" s="439">
        <f>A146+1</f>
        <v>45410</v>
      </c>
      <c r="B151" s="331"/>
      <c r="C151" s="285"/>
      <c r="D151" s="237"/>
      <c r="E151" s="387"/>
      <c r="F151" s="388"/>
      <c r="G151" s="389"/>
      <c r="H151" s="188"/>
      <c r="I151" s="313">
        <f>IF(B151&lt;&gt;"",0,IF(SUM(H151:H155)&gt;0.416666666666666,0.416666666666666,SUM(H151:H155)))</f>
        <v>0</v>
      </c>
      <c r="J151" s="32"/>
    </row>
    <row r="152" spans="1:10" s="33" customFormat="1" ht="11.25" customHeight="1" x14ac:dyDescent="0.2">
      <c r="A152" s="439"/>
      <c r="B152" s="331"/>
      <c r="C152" s="242"/>
      <c r="D152" s="237"/>
      <c r="E152" s="387"/>
      <c r="F152" s="388"/>
      <c r="G152" s="389"/>
      <c r="H152" s="188"/>
      <c r="I152" s="313"/>
      <c r="J152" s="32"/>
    </row>
    <row r="153" spans="1:10" s="33" customFormat="1" ht="11.25" customHeight="1" x14ac:dyDescent="0.2">
      <c r="A153" s="439"/>
      <c r="B153" s="331"/>
      <c r="C153" s="190"/>
      <c r="D153" s="237"/>
      <c r="E153" s="387"/>
      <c r="F153" s="388"/>
      <c r="G153" s="389"/>
      <c r="H153" s="188"/>
      <c r="I153" s="313"/>
      <c r="J153" s="32"/>
    </row>
    <row r="154" spans="1:10" s="33" customFormat="1" ht="11.25" customHeight="1" x14ac:dyDescent="0.2">
      <c r="A154" s="440"/>
      <c r="B154" s="331"/>
      <c r="C154" s="242"/>
      <c r="D154" s="189"/>
      <c r="E154" s="393"/>
      <c r="F154" s="394"/>
      <c r="G154" s="395"/>
      <c r="H154" s="188"/>
      <c r="I154" s="314"/>
      <c r="J154" s="32"/>
    </row>
    <row r="155" spans="1:10" s="33" customFormat="1" ht="11.25" customHeight="1" thickBot="1" x14ac:dyDescent="0.25">
      <c r="A155" s="441"/>
      <c r="B155" s="332"/>
      <c r="C155" s="243"/>
      <c r="D155" s="240"/>
      <c r="E155" s="406"/>
      <c r="F155" s="407"/>
      <c r="G155" s="408"/>
      <c r="H155" s="241"/>
      <c r="I155" s="315"/>
      <c r="J155" s="32"/>
    </row>
    <row r="156" spans="1:10" s="33" customFormat="1" ht="11.25" customHeight="1" thickTop="1" x14ac:dyDescent="0.2">
      <c r="A156" s="355">
        <f>A151+1</f>
        <v>45411</v>
      </c>
      <c r="B156" s="293"/>
      <c r="C156" s="24"/>
      <c r="D156" s="25"/>
      <c r="E156" s="343"/>
      <c r="F156" s="344"/>
      <c r="G156" s="345"/>
      <c r="H156" s="26"/>
      <c r="I156" s="313">
        <f>IF(B156&lt;&gt;"",0,IF(SUM(H156:H160)&gt;0.416666666666666,0.416666666666666,SUM(H156:H160)))</f>
        <v>0</v>
      </c>
      <c r="J156" s="32"/>
    </row>
    <row r="157" spans="1:10" s="33" customFormat="1" ht="11.25" customHeight="1" x14ac:dyDescent="0.2">
      <c r="A157" s="355"/>
      <c r="B157" s="293"/>
      <c r="C157" s="27"/>
      <c r="D157" s="25"/>
      <c r="E157" s="343"/>
      <c r="F157" s="344"/>
      <c r="G157" s="345"/>
      <c r="H157" s="26"/>
      <c r="I157" s="313"/>
      <c r="J157" s="32"/>
    </row>
    <row r="158" spans="1:10" s="33" customFormat="1" ht="11.25" customHeight="1" x14ac:dyDescent="0.2">
      <c r="A158" s="355"/>
      <c r="B158" s="293"/>
      <c r="C158" s="24"/>
      <c r="D158" s="25"/>
      <c r="E158" s="343"/>
      <c r="F158" s="344"/>
      <c r="G158" s="345"/>
      <c r="H158" s="26"/>
      <c r="I158" s="313"/>
      <c r="J158" s="32"/>
    </row>
    <row r="159" spans="1:10" s="33" customFormat="1" ht="11.25" customHeight="1" x14ac:dyDescent="0.2">
      <c r="A159" s="356"/>
      <c r="B159" s="293"/>
      <c r="C159" s="27"/>
      <c r="D159" s="28"/>
      <c r="E159" s="298"/>
      <c r="F159" s="299"/>
      <c r="G159" s="300"/>
      <c r="H159" s="26"/>
      <c r="I159" s="314"/>
      <c r="J159" s="32"/>
    </row>
    <row r="160" spans="1:10" s="33" customFormat="1" ht="11.25" customHeight="1" thickBot="1" x14ac:dyDescent="0.25">
      <c r="A160" s="357"/>
      <c r="B160" s="294"/>
      <c r="C160" s="29"/>
      <c r="D160" s="30"/>
      <c r="E160" s="301"/>
      <c r="F160" s="302"/>
      <c r="G160" s="303"/>
      <c r="H160" s="31"/>
      <c r="I160" s="315"/>
      <c r="J160" s="32"/>
    </row>
    <row r="161" spans="1:10" s="33" customFormat="1" ht="11.25" customHeight="1" thickTop="1" x14ac:dyDescent="0.2">
      <c r="A161" s="355">
        <f>A156+1</f>
        <v>45412</v>
      </c>
      <c r="B161" s="293"/>
      <c r="C161" s="24"/>
      <c r="D161" s="25"/>
      <c r="E161" s="343"/>
      <c r="F161" s="344"/>
      <c r="G161" s="345"/>
      <c r="H161" s="26"/>
      <c r="I161" s="313">
        <f>IF(B161&lt;&gt;"",0,IF(SUM(H161:H165)&gt;0.416666666666666,0.416666666666666,SUM(H161:H165)))</f>
        <v>0</v>
      </c>
      <c r="J161" s="32"/>
    </row>
    <row r="162" spans="1:10" s="33" customFormat="1" ht="11.25" customHeight="1" x14ac:dyDescent="0.2">
      <c r="A162" s="355"/>
      <c r="B162" s="293"/>
      <c r="C162" s="24"/>
      <c r="D162" s="25"/>
      <c r="E162" s="343"/>
      <c r="F162" s="344"/>
      <c r="G162" s="345"/>
      <c r="H162" s="26"/>
      <c r="I162" s="313"/>
      <c r="J162" s="32"/>
    </row>
    <row r="163" spans="1:10" s="33" customFormat="1" ht="11.25" customHeight="1" x14ac:dyDescent="0.2">
      <c r="A163" s="355"/>
      <c r="B163" s="293"/>
      <c r="C163" s="27"/>
      <c r="D163" s="25"/>
      <c r="E163" s="343"/>
      <c r="F163" s="344"/>
      <c r="G163" s="345"/>
      <c r="H163" s="26"/>
      <c r="I163" s="313"/>
      <c r="J163" s="32"/>
    </row>
    <row r="164" spans="1:10" s="33" customFormat="1" ht="11.25" customHeight="1" x14ac:dyDescent="0.2">
      <c r="A164" s="356"/>
      <c r="B164" s="293"/>
      <c r="C164" s="24"/>
      <c r="D164" s="28"/>
      <c r="E164" s="298"/>
      <c r="F164" s="299"/>
      <c r="G164" s="300"/>
      <c r="H164" s="26"/>
      <c r="I164" s="314"/>
      <c r="J164" s="32"/>
    </row>
    <row r="165" spans="1:10" s="33" customFormat="1" ht="11.25" customHeight="1" thickBot="1" x14ac:dyDescent="0.25">
      <c r="A165" s="357"/>
      <c r="B165" s="294"/>
      <c r="C165" s="27"/>
      <c r="D165" s="30"/>
      <c r="E165" s="301"/>
      <c r="F165" s="302"/>
      <c r="G165" s="303"/>
      <c r="H165" s="31"/>
      <c r="I165" s="315"/>
      <c r="J165" s="32"/>
    </row>
    <row r="166" spans="1:10" s="33" customFormat="1" ht="11.25" hidden="1" customHeight="1" thickTop="1" x14ac:dyDescent="0.2">
      <c r="A166" s="563">
        <f>A161+1</f>
        <v>45413</v>
      </c>
      <c r="B166" s="566"/>
      <c r="C166" s="124"/>
      <c r="D166" s="125"/>
      <c r="E166" s="569"/>
      <c r="F166" s="570"/>
      <c r="G166" s="571"/>
      <c r="H166" s="126"/>
      <c r="I166" s="349">
        <f>IF(B166&lt;&gt;"",0,IF(SUM(H166:H168)&gt;0.416666666666666,0.416666666666666,SUM(H166:H168)))</f>
        <v>0</v>
      </c>
      <c r="J166" s="32"/>
    </row>
    <row r="167" spans="1:10" s="33" customFormat="1" ht="11.25" hidden="1" customHeight="1" x14ac:dyDescent="0.2">
      <c r="A167" s="564"/>
      <c r="B167" s="567"/>
      <c r="C167" s="127"/>
      <c r="D167" s="128"/>
      <c r="E167" s="572"/>
      <c r="F167" s="573"/>
      <c r="G167" s="574"/>
      <c r="H167" s="129"/>
      <c r="I167" s="314"/>
      <c r="J167" s="32"/>
    </row>
    <row r="168" spans="1:10" s="33" customFormat="1" ht="11.25" hidden="1" customHeight="1" thickBot="1" x14ac:dyDescent="0.25">
      <c r="A168" s="565"/>
      <c r="B168" s="568"/>
      <c r="C168" s="160"/>
      <c r="D168" s="131"/>
      <c r="E168" s="575"/>
      <c r="F168" s="576"/>
      <c r="G168" s="577"/>
      <c r="H168" s="132"/>
      <c r="I168" s="350"/>
      <c r="J168" s="32"/>
    </row>
    <row r="169" spans="1:10" s="33" customFormat="1" ht="12.75" customHeight="1" thickTop="1" thickBot="1" x14ac:dyDescent="0.25">
      <c r="A169" s="561" t="s">
        <v>37</v>
      </c>
      <c r="B169" s="562"/>
      <c r="C169" s="562"/>
      <c r="D169" s="38"/>
      <c r="E169" s="39">
        <f>K9*H8</f>
        <v>0</v>
      </c>
      <c r="F169" s="382" t="s">
        <v>38</v>
      </c>
      <c r="G169" s="364"/>
      <c r="H169" s="40">
        <f>SUM(H16:H168)</f>
        <v>0</v>
      </c>
      <c r="I169" s="41">
        <f>SUM(I16:I168)</f>
        <v>0</v>
      </c>
      <c r="J169" s="32"/>
    </row>
    <row r="170" spans="1:10" s="33" customFormat="1" ht="12.75" customHeight="1" x14ac:dyDescent="0.2">
      <c r="A170" s="654" t="str">
        <f>"Project-related planned work time "&amp;$E$3</f>
        <v xml:space="preserve">Project-related planned work time </v>
      </c>
      <c r="B170" s="655"/>
      <c r="C170" s="656"/>
      <c r="D170" s="42"/>
      <c r="E170" s="43">
        <f>K9*H9</f>
        <v>0</v>
      </c>
      <c r="F170" s="398"/>
      <c r="G170" s="399"/>
      <c r="H170" s="399"/>
      <c r="I170" s="70"/>
      <c r="J170" s="32"/>
    </row>
    <row r="171" spans="1:10" s="33" customFormat="1" ht="13.5" thickBot="1" x14ac:dyDescent="0.25">
      <c r="A171" s="657" t="str">
        <f>"Project-related hours "&amp;$E$3</f>
        <v xml:space="preserve">Project-related hours </v>
      </c>
      <c r="B171" s="658"/>
      <c r="C171" s="659"/>
      <c r="D171" s="44"/>
      <c r="E171" s="45">
        <f>SUMIF(C16:C168,F3,H16:H168)</f>
        <v>0</v>
      </c>
      <c r="F171" s="366"/>
      <c r="G171" s="367"/>
      <c r="H171" s="367"/>
      <c r="I171" s="71"/>
      <c r="J171" s="32"/>
    </row>
    <row r="172" spans="1:10" s="33" customFormat="1" ht="13.5" thickBot="1" x14ac:dyDescent="0.25">
      <c r="A172" s="363" t="s">
        <v>39</v>
      </c>
      <c r="B172" s="364"/>
      <c r="C172" s="364"/>
      <c r="D172" s="46"/>
      <c r="E172" s="47" t="str">
        <f>IF(E171=0,"",ROUND(E171/E169,4))</f>
        <v/>
      </c>
      <c r="F172" s="382"/>
      <c r="G172" s="364"/>
      <c r="H172" s="364"/>
      <c r="I172" s="72"/>
      <c r="J172" s="121"/>
    </row>
    <row r="173" spans="1:10" s="33" customFormat="1" ht="11.25" customHeight="1" x14ac:dyDescent="0.2">
      <c r="A173" s="468" t="str">
        <f>IF(ROUND(H169,5)=ROUND(I169,5),"","Die erbrachte Arbeitszeit stimmt nicht mit der abrechenbaren Arbeitszeit überein")</f>
        <v/>
      </c>
      <c r="B173" s="468"/>
      <c r="C173" s="468"/>
      <c r="D173" s="468"/>
      <c r="E173" s="468"/>
      <c r="F173" s="468"/>
      <c r="G173" s="468"/>
      <c r="H173" s="468"/>
      <c r="I173" s="468"/>
      <c r="J173" s="121"/>
    </row>
    <row r="174" spans="1:10" s="33" customFormat="1" ht="12.75" customHeight="1" x14ac:dyDescent="0.2">
      <c r="A174" s="469" t="s">
        <v>40</v>
      </c>
      <c r="B174" s="469"/>
      <c r="C174" s="469"/>
      <c r="D174" s="469"/>
      <c r="E174" s="469"/>
      <c r="F174" s="469"/>
      <c r="G174" s="469"/>
      <c r="H174" s="122"/>
      <c r="I174" s="122"/>
      <c r="J174" s="119"/>
    </row>
    <row r="175" spans="1:10" s="33" customFormat="1" ht="44.25" customHeight="1" x14ac:dyDescent="0.2">
      <c r="A175" s="469" t="s">
        <v>49</v>
      </c>
      <c r="B175" s="469"/>
      <c r="C175" s="469"/>
      <c r="D175" s="469"/>
      <c r="E175" s="469"/>
      <c r="F175" s="469"/>
      <c r="G175" s="469"/>
      <c r="H175" s="469"/>
      <c r="I175" s="469"/>
      <c r="J175" s="119"/>
    </row>
    <row r="176" spans="1:10" ht="9.75" customHeight="1" x14ac:dyDescent="0.2">
      <c r="A176" s="365"/>
      <c r="B176" s="365"/>
      <c r="C176" s="365"/>
      <c r="D176" s="16"/>
      <c r="E176" s="365"/>
      <c r="F176" s="365"/>
      <c r="G176" s="365"/>
      <c r="H176" s="365"/>
      <c r="I176" s="365"/>
      <c r="J176" s="123"/>
    </row>
    <row r="177" spans="1:10" ht="42" customHeight="1" x14ac:dyDescent="0.2">
      <c r="A177" s="335" t="s">
        <v>42</v>
      </c>
      <c r="B177" s="336"/>
      <c r="C177" s="337"/>
      <c r="D177" s="69"/>
      <c r="E177" s="335" t="s">
        <v>43</v>
      </c>
      <c r="F177" s="337"/>
      <c r="G177" s="335"/>
      <c r="H177" s="336"/>
      <c r="I177" s="337"/>
    </row>
    <row r="179" spans="1:10" x14ac:dyDescent="0.2">
      <c r="J179" s="86"/>
    </row>
    <row r="180" spans="1:10" x14ac:dyDescent="0.2">
      <c r="J180" s="86"/>
    </row>
  </sheetData>
  <mergeCells count="277">
    <mergeCell ref="A5:E5"/>
    <mergeCell ref="E17:G17"/>
    <mergeCell ref="E18:G18"/>
    <mergeCell ref="E22:G22"/>
    <mergeCell ref="E23:G23"/>
    <mergeCell ref="E27:G27"/>
    <mergeCell ref="E28:G28"/>
    <mergeCell ref="E32:G32"/>
    <mergeCell ref="E33:G33"/>
    <mergeCell ref="A8:G8"/>
    <mergeCell ref="A9:G9"/>
    <mergeCell ref="A21:A25"/>
    <mergeCell ref="B21:B25"/>
    <mergeCell ref="E21:G21"/>
    <mergeCell ref="A177:C177"/>
    <mergeCell ref="E177:F177"/>
    <mergeCell ref="G177:I177"/>
    <mergeCell ref="A10:G10"/>
    <mergeCell ref="A1:I1"/>
    <mergeCell ref="A2:B2"/>
    <mergeCell ref="G2:I2"/>
    <mergeCell ref="A3:B3"/>
    <mergeCell ref="G3:I3"/>
    <mergeCell ref="A13:I13"/>
    <mergeCell ref="E15:G15"/>
    <mergeCell ref="A16:A20"/>
    <mergeCell ref="B16:B20"/>
    <mergeCell ref="E16:G16"/>
    <mergeCell ref="I16:I20"/>
    <mergeCell ref="E19:G19"/>
    <mergeCell ref="E20:G20"/>
    <mergeCell ref="B12:I12"/>
    <mergeCell ref="A26:A30"/>
    <mergeCell ref="B26:B30"/>
    <mergeCell ref="E26:G26"/>
    <mergeCell ref="I26:I30"/>
    <mergeCell ref="E29:G29"/>
    <mergeCell ref="E30:G30"/>
    <mergeCell ref="I21:I25"/>
    <mergeCell ref="E24:G24"/>
    <mergeCell ref="E25:G25"/>
    <mergeCell ref="A36:A40"/>
    <mergeCell ref="B36:B40"/>
    <mergeCell ref="E36:G36"/>
    <mergeCell ref="I36:I40"/>
    <mergeCell ref="E39:G39"/>
    <mergeCell ref="E40:G40"/>
    <mergeCell ref="A31:A35"/>
    <mergeCell ref="B31:B35"/>
    <mergeCell ref="E31:G31"/>
    <mergeCell ref="I31:I35"/>
    <mergeCell ref="E34:G34"/>
    <mergeCell ref="E35:G35"/>
    <mergeCell ref="E37:G37"/>
    <mergeCell ref="E38:G38"/>
    <mergeCell ref="A51:A55"/>
    <mergeCell ref="B51:B55"/>
    <mergeCell ref="E51:G51"/>
    <mergeCell ref="I51:I55"/>
    <mergeCell ref="E54:G54"/>
    <mergeCell ref="E55:G55"/>
    <mergeCell ref="A41:A45"/>
    <mergeCell ref="B41:B45"/>
    <mergeCell ref="I41:I45"/>
    <mergeCell ref="A46:A50"/>
    <mergeCell ref="B46:B50"/>
    <mergeCell ref="I46:I50"/>
    <mergeCell ref="E41:G41"/>
    <mergeCell ref="E44:G44"/>
    <mergeCell ref="E45:G45"/>
    <mergeCell ref="E46:G46"/>
    <mergeCell ref="E49:G49"/>
    <mergeCell ref="E50:G50"/>
    <mergeCell ref="E42:G42"/>
    <mergeCell ref="E43:G43"/>
    <mergeCell ref="E47:G47"/>
    <mergeCell ref="E48:G48"/>
    <mergeCell ref="E52:G52"/>
    <mergeCell ref="E53:G53"/>
    <mergeCell ref="A61:A65"/>
    <mergeCell ref="B61:B65"/>
    <mergeCell ref="E61:G61"/>
    <mergeCell ref="I61:I65"/>
    <mergeCell ref="E64:G64"/>
    <mergeCell ref="E65:G65"/>
    <mergeCell ref="A56:A60"/>
    <mergeCell ref="B56:B60"/>
    <mergeCell ref="E56:G56"/>
    <mergeCell ref="I56:I60"/>
    <mergeCell ref="E59:G59"/>
    <mergeCell ref="E60:G60"/>
    <mergeCell ref="E57:G57"/>
    <mergeCell ref="E58:G58"/>
    <mergeCell ref="E62:G62"/>
    <mergeCell ref="E63:G63"/>
    <mergeCell ref="A71:A75"/>
    <mergeCell ref="B71:B75"/>
    <mergeCell ref="E71:G71"/>
    <mergeCell ref="I71:I75"/>
    <mergeCell ref="E74:G74"/>
    <mergeCell ref="E75:G75"/>
    <mergeCell ref="A66:A70"/>
    <mergeCell ref="B66:B70"/>
    <mergeCell ref="E66:G66"/>
    <mergeCell ref="I66:I70"/>
    <mergeCell ref="E69:G69"/>
    <mergeCell ref="E70:G70"/>
    <mergeCell ref="E67:G67"/>
    <mergeCell ref="E68:G68"/>
    <mergeCell ref="E72:G72"/>
    <mergeCell ref="E73:G73"/>
    <mergeCell ref="A86:A90"/>
    <mergeCell ref="B86:B90"/>
    <mergeCell ref="E86:G86"/>
    <mergeCell ref="I86:I90"/>
    <mergeCell ref="E89:G89"/>
    <mergeCell ref="E90:G90"/>
    <mergeCell ref="A76:A80"/>
    <mergeCell ref="B76:B80"/>
    <mergeCell ref="I76:I80"/>
    <mergeCell ref="A81:A85"/>
    <mergeCell ref="B81:B85"/>
    <mergeCell ref="I81:I85"/>
    <mergeCell ref="E76:G76"/>
    <mergeCell ref="E79:G79"/>
    <mergeCell ref="E80:G80"/>
    <mergeCell ref="E81:G81"/>
    <mergeCell ref="E84:G84"/>
    <mergeCell ref="E85:G85"/>
    <mergeCell ref="E77:G77"/>
    <mergeCell ref="E78:G78"/>
    <mergeCell ref="E82:G82"/>
    <mergeCell ref="E83:G83"/>
    <mergeCell ref="E87:G87"/>
    <mergeCell ref="E88:G88"/>
    <mergeCell ref="A96:A100"/>
    <mergeCell ref="B96:B100"/>
    <mergeCell ref="E96:G96"/>
    <mergeCell ref="I96:I100"/>
    <mergeCell ref="E99:G99"/>
    <mergeCell ref="E100:G100"/>
    <mergeCell ref="A91:A95"/>
    <mergeCell ref="B91:B95"/>
    <mergeCell ref="E91:G91"/>
    <mergeCell ref="I91:I95"/>
    <mergeCell ref="E94:G94"/>
    <mergeCell ref="E95:G95"/>
    <mergeCell ref="E92:G92"/>
    <mergeCell ref="E93:G93"/>
    <mergeCell ref="E97:G97"/>
    <mergeCell ref="E98:G98"/>
    <mergeCell ref="A106:A110"/>
    <mergeCell ref="B106:B110"/>
    <mergeCell ref="E106:G106"/>
    <mergeCell ref="I106:I110"/>
    <mergeCell ref="E109:G109"/>
    <mergeCell ref="E110:G110"/>
    <mergeCell ref="A101:A105"/>
    <mergeCell ref="B101:B105"/>
    <mergeCell ref="E101:G101"/>
    <mergeCell ref="I101:I105"/>
    <mergeCell ref="E104:G104"/>
    <mergeCell ref="E105:G105"/>
    <mergeCell ref="E102:G102"/>
    <mergeCell ref="E103:G103"/>
    <mergeCell ref="E107:G107"/>
    <mergeCell ref="E108:G108"/>
    <mergeCell ref="A121:A125"/>
    <mergeCell ref="B121:B125"/>
    <mergeCell ref="E121:G121"/>
    <mergeCell ref="I121:I125"/>
    <mergeCell ref="E124:G124"/>
    <mergeCell ref="E125:G125"/>
    <mergeCell ref="A111:A115"/>
    <mergeCell ref="B111:B115"/>
    <mergeCell ref="I111:I115"/>
    <mergeCell ref="A116:A120"/>
    <mergeCell ref="B116:B120"/>
    <mergeCell ref="I116:I120"/>
    <mergeCell ref="E119:G119"/>
    <mergeCell ref="E120:G120"/>
    <mergeCell ref="E111:G111"/>
    <mergeCell ref="E114:G114"/>
    <mergeCell ref="E116:G116"/>
    <mergeCell ref="E115:G115"/>
    <mergeCell ref="E112:G112"/>
    <mergeCell ref="E113:G113"/>
    <mergeCell ref="E117:G117"/>
    <mergeCell ref="E118:G118"/>
    <mergeCell ref="E122:G122"/>
    <mergeCell ref="E123:G123"/>
    <mergeCell ref="A131:A135"/>
    <mergeCell ref="B131:B135"/>
    <mergeCell ref="E131:G131"/>
    <mergeCell ref="I131:I135"/>
    <mergeCell ref="E134:G134"/>
    <mergeCell ref="E135:G135"/>
    <mergeCell ref="A126:A130"/>
    <mergeCell ref="B126:B130"/>
    <mergeCell ref="E126:G126"/>
    <mergeCell ref="I126:I130"/>
    <mergeCell ref="E129:G129"/>
    <mergeCell ref="E130:G130"/>
    <mergeCell ref="E127:G127"/>
    <mergeCell ref="E128:G128"/>
    <mergeCell ref="E132:G132"/>
    <mergeCell ref="E133:G133"/>
    <mergeCell ref="I141:I145"/>
    <mergeCell ref="E144:G144"/>
    <mergeCell ref="E145:G145"/>
    <mergeCell ref="A136:A140"/>
    <mergeCell ref="B136:B140"/>
    <mergeCell ref="E136:G136"/>
    <mergeCell ref="I136:I140"/>
    <mergeCell ref="E139:G139"/>
    <mergeCell ref="E140:G140"/>
    <mergeCell ref="E137:G137"/>
    <mergeCell ref="E138:G138"/>
    <mergeCell ref="E142:G142"/>
    <mergeCell ref="E143:G143"/>
    <mergeCell ref="E147:G147"/>
    <mergeCell ref="E148:G148"/>
    <mergeCell ref="E152:G152"/>
    <mergeCell ref="E153:G153"/>
    <mergeCell ref="E157:G157"/>
    <mergeCell ref="E158:G158"/>
    <mergeCell ref="A141:A145"/>
    <mergeCell ref="B141:B145"/>
    <mergeCell ref="E141:G141"/>
    <mergeCell ref="E161:G161"/>
    <mergeCell ref="I161:I165"/>
    <mergeCell ref="E164:G164"/>
    <mergeCell ref="E165:G165"/>
    <mergeCell ref="E162:G162"/>
    <mergeCell ref="E163:G163"/>
    <mergeCell ref="E160:G160"/>
    <mergeCell ref="A146:A150"/>
    <mergeCell ref="B146:B150"/>
    <mergeCell ref="I146:I150"/>
    <mergeCell ref="A151:A155"/>
    <mergeCell ref="B151:B155"/>
    <mergeCell ref="I151:I155"/>
    <mergeCell ref="E151:G151"/>
    <mergeCell ref="E154:G154"/>
    <mergeCell ref="E155:G155"/>
    <mergeCell ref="E146:G146"/>
    <mergeCell ref="E149:G149"/>
    <mergeCell ref="E150:G150"/>
    <mergeCell ref="A156:A160"/>
    <mergeCell ref="B156:B160"/>
    <mergeCell ref="E156:G156"/>
    <mergeCell ref="I156:I160"/>
    <mergeCell ref="E159:G159"/>
    <mergeCell ref="E2:F2"/>
    <mergeCell ref="E3:F3"/>
    <mergeCell ref="A174:G174"/>
    <mergeCell ref="A175:I175"/>
    <mergeCell ref="A176:C176"/>
    <mergeCell ref="E176:F176"/>
    <mergeCell ref="G176:I176"/>
    <mergeCell ref="A169:C169"/>
    <mergeCell ref="F169:G169"/>
    <mergeCell ref="A170:C170"/>
    <mergeCell ref="F170:H170"/>
    <mergeCell ref="A171:C171"/>
    <mergeCell ref="F171:H171"/>
    <mergeCell ref="A172:C172"/>
    <mergeCell ref="F172:H172"/>
    <mergeCell ref="A173:I173"/>
    <mergeCell ref="A166:A168"/>
    <mergeCell ref="B166:B168"/>
    <mergeCell ref="E166:G166"/>
    <mergeCell ref="I166:I168"/>
    <mergeCell ref="E167:G167"/>
    <mergeCell ref="E168:G168"/>
    <mergeCell ref="A161:A165"/>
    <mergeCell ref="B161:B165"/>
  </mergeCells>
  <phoneticPr fontId="2" type="noConversion"/>
  <conditionalFormatting sqref="A173:I173">
    <cfRule type="cellIs" dxfId="8" priority="1" stopIfTrue="1" operator="equal">
      <formula>"Die erbrachte Arbeitszeit stimmt nicht mit der abrechenbaren Arbeitszeit überein"</formula>
    </cfRule>
  </conditionalFormatting>
  <dataValidations count="7">
    <dataValidation operator="lessThanOrEqual" allowBlank="1" showInputMessage="1" showErrorMessage="1" sqref="J26:J171" xr:uid="{00000000-0002-0000-0400-000000000000}"/>
    <dataValidation type="time" operator="lessThanOrEqual" allowBlank="1" showInputMessage="1" showErrorMessage="1" sqref="J21:J25" xr:uid="{00000000-0002-0000-0400-000001000000}">
      <formula1>0.416666666666667</formula1>
    </dataValidation>
    <dataValidation type="list" showInputMessage="1" showErrorMessage="1" sqref="D16:D168 C166:C168" xr:uid="{00000000-0002-0000-0400-000002000000}">
      <formula1>$K$1:$K$3</formula1>
    </dataValidation>
    <dataValidation type="list" allowBlank="1" showInputMessage="1" showErrorMessage="1" sqref="B16:B168" xr:uid="{00000000-0002-0000-0400-000003000000}">
      <formula1>$K$4:$K$5</formula1>
    </dataValidation>
    <dataValidation type="time" operator="lessThanOrEqual" showInputMessage="1" showErrorMessage="1" errorTitle="&gt;10 hours" error="The amount of time worked per day must not exceed 10 hours." sqref="H16:H168" xr:uid="{00000000-0002-0000-0400-000004000000}">
      <formula1>0.416666666666667</formula1>
    </dataValidation>
    <dataValidation type="list" showInputMessage="1" showErrorMessage="1" sqref="C16:C25 C27:C30 C32:C35 C37:C40 C42:C65 C67:C70 C72:C75 C77:C80 C82:C95 C97:C100 C102:C105 C107:C110 C112:C115 C117:C130 C132:C135 C137:C140 C142:C145 C147:C150 C152:C165" xr:uid="{00000000-0002-0000-0400-000005000000}">
      <formula1>$F$3</formula1>
    </dataValidation>
    <dataValidation type="list" allowBlank="1" showInputMessage="1" showErrorMessage="1" sqref="C26 C31 C36 C41 C66 C151 C76 C81 C96 C101 C106 C111 C116 C131 C136 C141 C146 C71" xr:uid="{F35A4F7D-A565-4B96-9E60-A2E86866C769}">
      <formula1>$E$3</formula1>
    </dataValidation>
  </dataValidations>
  <pageMargins left="0.78740157480314965" right="0.78740157480314965" top="0.39370078740157483" bottom="0.39370078740157483" header="0.51181102362204722" footer="0.51181102362204722"/>
  <pageSetup paperSize="9" fitToHeight="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82"/>
  <sheetViews>
    <sheetView topLeftCell="A144" zoomScaleNormal="100" zoomScaleSheetLayoutView="100" workbookViewId="0">
      <selection activeCell="A172" sqref="A172:C173"/>
    </sheetView>
  </sheetViews>
  <sheetFormatPr baseColWidth="10" defaultColWidth="11.42578125" defaultRowHeight="12.75" x14ac:dyDescent="0.2"/>
  <cols>
    <col min="1" max="1" width="15.140625" style="5" bestFit="1" customWidth="1"/>
    <col min="2" max="2" width="6.7109375" style="5" customWidth="1"/>
    <col min="3" max="3" width="10.42578125" style="5" customWidth="1"/>
    <col min="4" max="4" width="10.42578125" style="5" hidden="1" customWidth="1"/>
    <col min="5" max="5" width="15.7109375" style="5" customWidth="1"/>
    <col min="6" max="6" width="11.85546875" style="5" customWidth="1"/>
    <col min="7" max="7" width="4.42578125" style="5" customWidth="1"/>
    <col min="8" max="8" width="7.85546875" style="5" customWidth="1"/>
    <col min="9" max="9" width="12.7109375" style="5" customWidth="1"/>
    <col min="10" max="10" width="11.140625" style="5" hidden="1" customWidth="1"/>
    <col min="11" max="11" width="9.28515625" style="5" hidden="1" customWidth="1"/>
    <col min="12" max="16384" width="11.42578125" style="5"/>
  </cols>
  <sheetData>
    <row r="1" spans="1:11" s="116" customFormat="1" ht="13.5" thickBot="1" x14ac:dyDescent="0.25">
      <c r="A1" s="481" t="s">
        <v>13</v>
      </c>
      <c r="B1" s="482"/>
      <c r="C1" s="482"/>
      <c r="D1" s="482"/>
      <c r="E1" s="482"/>
      <c r="F1" s="482"/>
      <c r="G1" s="482"/>
      <c r="H1" s="482"/>
      <c r="I1" s="483"/>
      <c r="J1" s="115"/>
      <c r="K1" s="102">
        <f>F3</f>
        <v>0</v>
      </c>
    </row>
    <row r="2" spans="1:11" s="116" customFormat="1" x14ac:dyDescent="0.2">
      <c r="A2" s="484" t="s">
        <v>14</v>
      </c>
      <c r="B2" s="485"/>
      <c r="C2" s="48" t="s">
        <v>15</v>
      </c>
      <c r="D2" s="48"/>
      <c r="E2" s="556" t="s">
        <v>45</v>
      </c>
      <c r="F2" s="557"/>
      <c r="G2" s="486" t="s">
        <v>17</v>
      </c>
      <c r="H2" s="487"/>
      <c r="I2" s="488"/>
      <c r="J2" s="115"/>
      <c r="K2" s="102" t="s">
        <v>62</v>
      </c>
    </row>
    <row r="3" spans="1:11" s="33" customFormat="1" ht="13.5" thickBot="1" x14ac:dyDescent="0.25">
      <c r="A3" s="550" t="s">
        <v>18</v>
      </c>
      <c r="B3" s="551"/>
      <c r="C3" s="135" t="s">
        <v>19</v>
      </c>
      <c r="D3" s="49"/>
      <c r="E3" s="558"/>
      <c r="F3" s="581"/>
      <c r="G3" s="552"/>
      <c r="H3" s="553"/>
      <c r="I3" s="554"/>
      <c r="J3" s="117"/>
      <c r="K3" s="102" t="e">
        <f>IF(#REF!="","",#REF!)</f>
        <v>#REF!</v>
      </c>
    </row>
    <row r="4" spans="1:11" s="33" customFormat="1" ht="4.5" hidden="1" customHeight="1" x14ac:dyDescent="0.2">
      <c r="E4" s="50"/>
      <c r="F4" s="51"/>
      <c r="G4" s="52"/>
      <c r="H4" s="51"/>
      <c r="I4" s="53"/>
      <c r="J4" s="117"/>
      <c r="K4" s="102" t="s">
        <v>63</v>
      </c>
    </row>
    <row r="5" spans="1:11" s="35" customFormat="1" ht="15" x14ac:dyDescent="0.2">
      <c r="A5" s="501" t="s">
        <v>20</v>
      </c>
      <c r="B5" s="502"/>
      <c r="C5" s="502"/>
      <c r="D5" s="555"/>
      <c r="E5" s="555"/>
      <c r="F5" s="54"/>
      <c r="G5" s="54"/>
      <c r="H5" s="54"/>
      <c r="I5" s="55"/>
      <c r="K5" s="102" t="s">
        <v>64</v>
      </c>
    </row>
    <row r="6" spans="1:11" s="35" customFormat="1" ht="11.25" x14ac:dyDescent="0.2">
      <c r="A6" s="18"/>
      <c r="B6" s="19"/>
      <c r="C6" s="19"/>
      <c r="D6" s="19"/>
      <c r="E6" s="99"/>
      <c r="F6" s="99"/>
      <c r="G6" s="99"/>
      <c r="H6" s="100" t="s">
        <v>21</v>
      </c>
      <c r="I6" s="101" t="s">
        <v>22</v>
      </c>
      <c r="K6" s="102"/>
    </row>
    <row r="7" spans="1:11" s="35" customFormat="1" ht="11.25" x14ac:dyDescent="0.2">
      <c r="A7" s="20" t="s">
        <v>23</v>
      </c>
      <c r="B7" s="19"/>
      <c r="C7" s="19"/>
      <c r="D7" s="19"/>
      <c r="E7" s="99"/>
      <c r="F7" s="99"/>
      <c r="G7" s="99"/>
      <c r="H7" s="77"/>
      <c r="I7" s="75"/>
      <c r="K7" s="102"/>
    </row>
    <row r="8" spans="1:11" s="33" customFormat="1" x14ac:dyDescent="0.2">
      <c r="A8" s="429" t="s">
        <v>24</v>
      </c>
      <c r="B8" s="430"/>
      <c r="C8" s="430"/>
      <c r="D8" s="430"/>
      <c r="E8" s="430"/>
      <c r="F8" s="430"/>
      <c r="G8" s="430"/>
      <c r="H8" s="93"/>
      <c r="I8" s="22"/>
      <c r="J8" s="35"/>
      <c r="K8" s="35"/>
    </row>
    <row r="9" spans="1:11" s="33" customFormat="1" x14ac:dyDescent="0.2">
      <c r="A9" s="437" t="str">
        <f>"davon im Projekt "&amp;E3&amp;" beschäftigt:"</f>
        <v>davon im Projekt  beschäftigt:</v>
      </c>
      <c r="B9" s="438"/>
      <c r="C9" s="438"/>
      <c r="D9" s="438"/>
      <c r="E9" s="438"/>
      <c r="F9" s="438"/>
      <c r="G9" s="438"/>
      <c r="H9" s="93"/>
      <c r="I9" s="23"/>
      <c r="J9" s="102" t="s">
        <v>65</v>
      </c>
      <c r="K9" s="105">
        <v>5.9027777777777777</v>
      </c>
    </row>
    <row r="10" spans="1:11" s="33" customFormat="1" ht="13.5" thickBot="1" x14ac:dyDescent="0.25">
      <c r="A10" s="437"/>
      <c r="B10" s="438"/>
      <c r="C10" s="438"/>
      <c r="D10" s="438"/>
      <c r="E10" s="438"/>
      <c r="F10" s="438"/>
      <c r="G10" s="438"/>
      <c r="H10" s="114"/>
      <c r="I10" s="74"/>
      <c r="J10" s="102"/>
      <c r="K10" s="104"/>
    </row>
    <row r="11" spans="1:11" s="33" customFormat="1" ht="13.5" thickBot="1" x14ac:dyDescent="0.25">
      <c r="A11" s="56"/>
      <c r="B11" s="56"/>
      <c r="C11" s="56"/>
      <c r="D11" s="56"/>
      <c r="E11" s="56"/>
      <c r="F11" s="57" t="s">
        <v>25</v>
      </c>
      <c r="G11" s="58" t="s">
        <v>52</v>
      </c>
      <c r="H11" s="59" t="s">
        <v>27</v>
      </c>
      <c r="I11" s="118">
        <f>'01-24'!I11</f>
        <v>2024</v>
      </c>
      <c r="J11" s="119"/>
      <c r="K11" s="120"/>
    </row>
    <row r="12" spans="1:11" s="33" customFormat="1" ht="20.25" customHeight="1" x14ac:dyDescent="0.2">
      <c r="A12" s="60" t="s">
        <v>28</v>
      </c>
      <c r="B12" s="479" t="s">
        <v>47</v>
      </c>
      <c r="C12" s="479"/>
      <c r="D12" s="479"/>
      <c r="E12" s="479"/>
      <c r="F12" s="479"/>
      <c r="G12" s="479"/>
      <c r="H12" s="479"/>
      <c r="I12" s="480"/>
      <c r="J12" s="119"/>
    </row>
    <row r="13" spans="1:11" s="33" customFormat="1" ht="29.25" customHeight="1" thickBot="1" x14ac:dyDescent="0.25">
      <c r="A13" s="445" t="s">
        <v>30</v>
      </c>
      <c r="B13" s="446"/>
      <c r="C13" s="446"/>
      <c r="D13" s="446"/>
      <c r="E13" s="446"/>
      <c r="F13" s="446"/>
      <c r="G13" s="446"/>
      <c r="H13" s="446"/>
      <c r="I13" s="447"/>
      <c r="J13" s="119"/>
    </row>
    <row r="14" spans="1:11" s="33" customFormat="1" ht="6.75" hidden="1" customHeight="1" x14ac:dyDescent="0.2">
      <c r="I14" s="36"/>
      <c r="J14" s="119"/>
    </row>
    <row r="15" spans="1:11" s="35" customFormat="1" ht="51.75" thickBot="1" x14ac:dyDescent="0.25">
      <c r="A15" s="1" t="s">
        <v>31</v>
      </c>
      <c r="B15" s="85" t="s">
        <v>32</v>
      </c>
      <c r="C15" s="85" t="s">
        <v>33</v>
      </c>
      <c r="D15" s="84"/>
      <c r="E15" s="431" t="s">
        <v>34</v>
      </c>
      <c r="F15" s="432"/>
      <c r="G15" s="433"/>
      <c r="H15" s="83" t="s">
        <v>35</v>
      </c>
      <c r="I15" s="2" t="s">
        <v>36</v>
      </c>
      <c r="J15" s="34"/>
    </row>
    <row r="16" spans="1:11" s="35" customFormat="1" ht="11.25" customHeight="1" x14ac:dyDescent="0.2">
      <c r="A16" s="578">
        <v>45413</v>
      </c>
      <c r="B16" s="596"/>
      <c r="C16" s="201"/>
      <c r="D16" s="202"/>
      <c r="E16" s="585"/>
      <c r="F16" s="586"/>
      <c r="G16" s="587"/>
      <c r="H16" s="203"/>
      <c r="I16" s="509">
        <f>IF(B16&lt;&gt;"",0,IF(SUM(H16:H20)&gt;0.416666666666666,0.416666666666666,SUM(H16:H20)))</f>
        <v>0</v>
      </c>
      <c r="J16" s="34"/>
    </row>
    <row r="17" spans="1:10" s="35" customFormat="1" ht="11.25" customHeight="1" x14ac:dyDescent="0.2">
      <c r="A17" s="439"/>
      <c r="B17" s="583"/>
      <c r="C17" s="194"/>
      <c r="D17" s="204"/>
      <c r="E17" s="595"/>
      <c r="F17" s="595"/>
      <c r="G17" s="595"/>
      <c r="H17" s="193"/>
      <c r="I17" s="313"/>
      <c r="J17" s="34"/>
    </row>
    <row r="18" spans="1:10" s="35" customFormat="1" ht="11.25" customHeight="1" x14ac:dyDescent="0.2">
      <c r="A18" s="439"/>
      <c r="B18" s="583"/>
      <c r="C18" s="205"/>
      <c r="D18" s="204"/>
      <c r="E18" s="595"/>
      <c r="F18" s="595"/>
      <c r="G18" s="595"/>
      <c r="H18" s="193"/>
      <c r="I18" s="313"/>
      <c r="J18" s="34"/>
    </row>
    <row r="19" spans="1:10" s="33" customFormat="1" ht="11.25" customHeight="1" x14ac:dyDescent="0.2">
      <c r="A19" s="440"/>
      <c r="B19" s="583"/>
      <c r="C19" s="194"/>
      <c r="D19" s="195"/>
      <c r="E19" s="588"/>
      <c r="F19" s="589"/>
      <c r="G19" s="590"/>
      <c r="H19" s="206"/>
      <c r="I19" s="314"/>
      <c r="J19" s="36"/>
    </row>
    <row r="20" spans="1:10" s="33" customFormat="1" ht="11.25" customHeight="1" thickBot="1" x14ac:dyDescent="0.25">
      <c r="A20" s="441"/>
      <c r="B20" s="584"/>
      <c r="C20" s="200"/>
      <c r="D20" s="207"/>
      <c r="E20" s="591"/>
      <c r="F20" s="592"/>
      <c r="G20" s="593"/>
      <c r="H20" s="208"/>
      <c r="I20" s="315"/>
      <c r="J20" s="10"/>
    </row>
    <row r="21" spans="1:10" s="33" customFormat="1" ht="11.25" customHeight="1" thickTop="1" x14ac:dyDescent="0.2">
      <c r="A21" s="355">
        <f>A16+1</f>
        <v>45414</v>
      </c>
      <c r="B21" s="333"/>
      <c r="C21" s="258"/>
      <c r="D21" s="250"/>
      <c r="E21" s="538"/>
      <c r="F21" s="539"/>
      <c r="G21" s="540"/>
      <c r="H21" s="222"/>
      <c r="I21" s="313">
        <f>IF(B21&lt;&gt;"",0,IF(SUM(H21:H25)&gt;0.416666666666666,0.416666666666666,SUM(H21:H25)))</f>
        <v>0</v>
      </c>
      <c r="J21" s="32"/>
    </row>
    <row r="22" spans="1:10" s="33" customFormat="1" ht="11.25" customHeight="1" x14ac:dyDescent="0.2">
      <c r="A22" s="355"/>
      <c r="B22" s="333"/>
      <c r="C22" s="224"/>
      <c r="D22" s="250"/>
      <c r="E22" s="541"/>
      <c r="F22" s="541"/>
      <c r="G22" s="541"/>
      <c r="H22" s="222"/>
      <c r="I22" s="313"/>
      <c r="J22" s="32"/>
    </row>
    <row r="23" spans="1:10" s="33" customFormat="1" ht="11.25" customHeight="1" x14ac:dyDescent="0.2">
      <c r="A23" s="355"/>
      <c r="B23" s="333"/>
      <c r="C23" s="252"/>
      <c r="D23" s="250"/>
      <c r="E23" s="541"/>
      <c r="F23" s="541"/>
      <c r="G23" s="541"/>
      <c r="H23" s="222"/>
      <c r="I23" s="313"/>
      <c r="J23" s="32"/>
    </row>
    <row r="24" spans="1:10" s="33" customFormat="1" ht="11.25" customHeight="1" x14ac:dyDescent="0.2">
      <c r="A24" s="356"/>
      <c r="B24" s="333"/>
      <c r="C24" s="224"/>
      <c r="D24" s="225"/>
      <c r="E24" s="346"/>
      <c r="F24" s="347"/>
      <c r="G24" s="348"/>
      <c r="H24" s="222"/>
      <c r="I24" s="314"/>
      <c r="J24" s="32"/>
    </row>
    <row r="25" spans="1:10" s="33" customFormat="1" ht="11.25" customHeight="1" thickBot="1" x14ac:dyDescent="0.25">
      <c r="A25" s="357"/>
      <c r="B25" s="334"/>
      <c r="C25" s="253"/>
      <c r="D25" s="251"/>
      <c r="E25" s="374"/>
      <c r="F25" s="375"/>
      <c r="G25" s="376"/>
      <c r="H25" s="228"/>
      <c r="I25" s="315"/>
      <c r="J25" s="32"/>
    </row>
    <row r="26" spans="1:10" s="33" customFormat="1" ht="11.25" customHeight="1" thickTop="1" x14ac:dyDescent="0.2">
      <c r="A26" s="355">
        <f>A21+1</f>
        <v>45415</v>
      </c>
      <c r="B26" s="293"/>
      <c r="C26" s="261"/>
      <c r="D26" s="25"/>
      <c r="E26" s="543"/>
      <c r="F26" s="544"/>
      <c r="G26" s="545"/>
      <c r="H26" s="26"/>
      <c r="I26" s="313">
        <f>IF(B26&lt;&gt;"",0,IF(SUM(H26:H30)&gt;0.416666666666666,0.416666666666666,SUM(H26:H30)))</f>
        <v>0</v>
      </c>
      <c r="J26" s="32"/>
    </row>
    <row r="27" spans="1:10" s="33" customFormat="1" ht="11.25" customHeight="1" x14ac:dyDescent="0.2">
      <c r="A27" s="355"/>
      <c r="B27" s="293"/>
      <c r="C27" s="24"/>
      <c r="D27" s="25"/>
      <c r="E27" s="547"/>
      <c r="F27" s="547"/>
      <c r="G27" s="547"/>
      <c r="H27" s="26"/>
      <c r="I27" s="313"/>
      <c r="J27" s="32"/>
    </row>
    <row r="28" spans="1:10" s="33" customFormat="1" ht="11.25" customHeight="1" x14ac:dyDescent="0.2">
      <c r="A28" s="355"/>
      <c r="B28" s="293"/>
      <c r="C28" s="24"/>
      <c r="D28" s="25"/>
      <c r="E28" s="547"/>
      <c r="F28" s="547"/>
      <c r="G28" s="547"/>
      <c r="H28" s="26"/>
      <c r="I28" s="313"/>
      <c r="J28" s="32"/>
    </row>
    <row r="29" spans="1:10" s="33" customFormat="1" ht="11.25" customHeight="1" x14ac:dyDescent="0.2">
      <c r="A29" s="356"/>
      <c r="B29" s="293"/>
      <c r="C29" s="27"/>
      <c r="D29" s="28"/>
      <c r="E29" s="343"/>
      <c r="F29" s="344"/>
      <c r="G29" s="345"/>
      <c r="H29" s="26"/>
      <c r="I29" s="314"/>
      <c r="J29" s="32"/>
    </row>
    <row r="30" spans="1:10" s="33" customFormat="1" ht="11.25" customHeight="1" thickBot="1" x14ac:dyDescent="0.25">
      <c r="A30" s="357"/>
      <c r="B30" s="294"/>
      <c r="C30" s="29"/>
      <c r="D30" s="30"/>
      <c r="E30" s="301"/>
      <c r="F30" s="302"/>
      <c r="G30" s="303"/>
      <c r="H30" s="31"/>
      <c r="I30" s="315"/>
      <c r="J30" s="32"/>
    </row>
    <row r="31" spans="1:10" s="33" customFormat="1" ht="11.25" customHeight="1" thickTop="1" x14ac:dyDescent="0.2">
      <c r="A31" s="439">
        <f>A26+1</f>
        <v>45416</v>
      </c>
      <c r="B31" s="331"/>
      <c r="C31" s="279"/>
      <c r="D31" s="237"/>
      <c r="E31" s="519"/>
      <c r="F31" s="520"/>
      <c r="G31" s="521"/>
      <c r="H31" s="188"/>
      <c r="I31" s="313">
        <f>IF(B31&lt;&gt;"",0,IF(SUM(H31:H35)&gt;0.416666666666666,0.416666666666666,SUM(H31:H35)))</f>
        <v>0</v>
      </c>
      <c r="J31" s="32"/>
    </row>
    <row r="32" spans="1:10" s="33" customFormat="1" ht="11.25" customHeight="1" x14ac:dyDescent="0.2">
      <c r="A32" s="439"/>
      <c r="B32" s="331"/>
      <c r="C32" s="242"/>
      <c r="D32" s="237"/>
      <c r="E32" s="386"/>
      <c r="F32" s="386"/>
      <c r="G32" s="386"/>
      <c r="H32" s="188"/>
      <c r="I32" s="313"/>
      <c r="J32" s="32"/>
    </row>
    <row r="33" spans="1:10" s="33" customFormat="1" ht="11.25" customHeight="1" x14ac:dyDescent="0.2">
      <c r="A33" s="439"/>
      <c r="B33" s="331"/>
      <c r="C33" s="242"/>
      <c r="D33" s="237"/>
      <c r="E33" s="386"/>
      <c r="F33" s="386"/>
      <c r="G33" s="386"/>
      <c r="H33" s="188"/>
      <c r="I33" s="313"/>
      <c r="J33" s="32"/>
    </row>
    <row r="34" spans="1:10" s="33" customFormat="1" ht="11.25" customHeight="1" x14ac:dyDescent="0.2">
      <c r="A34" s="440"/>
      <c r="B34" s="331"/>
      <c r="C34" s="190"/>
      <c r="D34" s="189"/>
      <c r="E34" s="387"/>
      <c r="F34" s="388"/>
      <c r="G34" s="389"/>
      <c r="H34" s="188"/>
      <c r="I34" s="314"/>
      <c r="J34" s="32"/>
    </row>
    <row r="35" spans="1:10" s="33" customFormat="1" ht="11.25" customHeight="1" thickBot="1" x14ac:dyDescent="0.25">
      <c r="A35" s="441"/>
      <c r="B35" s="332"/>
      <c r="C35" s="243"/>
      <c r="D35" s="240"/>
      <c r="E35" s="406"/>
      <c r="F35" s="407"/>
      <c r="G35" s="408"/>
      <c r="H35" s="241"/>
      <c r="I35" s="315"/>
      <c r="J35" s="32"/>
    </row>
    <row r="36" spans="1:10" s="33" customFormat="1" ht="11.25" customHeight="1" thickTop="1" x14ac:dyDescent="0.2">
      <c r="A36" s="439">
        <f>A31+1</f>
        <v>45417</v>
      </c>
      <c r="B36" s="331"/>
      <c r="C36" s="279"/>
      <c r="D36" s="237"/>
      <c r="E36" s="519"/>
      <c r="F36" s="520"/>
      <c r="G36" s="521"/>
      <c r="H36" s="188"/>
      <c r="I36" s="313">
        <f>IF(B36&lt;&gt;"",0,IF(SUM(H36:H40)&gt;0.416666666666666,0.416666666666666,SUM(H36:H40)))</f>
        <v>0</v>
      </c>
      <c r="J36" s="32"/>
    </row>
    <row r="37" spans="1:10" s="33" customFormat="1" ht="11.25" customHeight="1" x14ac:dyDescent="0.2">
      <c r="A37" s="439"/>
      <c r="B37" s="331"/>
      <c r="C37" s="242"/>
      <c r="D37" s="237"/>
      <c r="E37" s="386"/>
      <c r="F37" s="386"/>
      <c r="G37" s="386"/>
      <c r="H37" s="188"/>
      <c r="I37" s="313"/>
      <c r="J37" s="32"/>
    </row>
    <row r="38" spans="1:10" s="33" customFormat="1" ht="11.25" customHeight="1" x14ac:dyDescent="0.2">
      <c r="A38" s="439"/>
      <c r="B38" s="331"/>
      <c r="C38" s="242"/>
      <c r="D38" s="237"/>
      <c r="E38" s="386"/>
      <c r="F38" s="386"/>
      <c r="G38" s="386"/>
      <c r="H38" s="188"/>
      <c r="I38" s="313"/>
      <c r="J38" s="32"/>
    </row>
    <row r="39" spans="1:10" s="33" customFormat="1" ht="11.25" customHeight="1" x14ac:dyDescent="0.2">
      <c r="A39" s="440"/>
      <c r="B39" s="331"/>
      <c r="C39" s="190"/>
      <c r="D39" s="189"/>
      <c r="E39" s="387"/>
      <c r="F39" s="388"/>
      <c r="G39" s="389"/>
      <c r="H39" s="188"/>
      <c r="I39" s="314"/>
      <c r="J39" s="32"/>
    </row>
    <row r="40" spans="1:10" s="33" customFormat="1" ht="11.25" customHeight="1" thickBot="1" x14ac:dyDescent="0.25">
      <c r="A40" s="441"/>
      <c r="B40" s="332"/>
      <c r="C40" s="243"/>
      <c r="D40" s="240"/>
      <c r="E40" s="406"/>
      <c r="F40" s="407"/>
      <c r="G40" s="408"/>
      <c r="H40" s="241"/>
      <c r="I40" s="315"/>
      <c r="J40" s="32"/>
    </row>
    <row r="41" spans="1:10" s="33" customFormat="1" ht="11.25" customHeight="1" thickTop="1" x14ac:dyDescent="0.2">
      <c r="A41" s="355">
        <f>A36+1</f>
        <v>45418</v>
      </c>
      <c r="B41" s="293"/>
      <c r="C41" s="24"/>
      <c r="D41" s="25"/>
      <c r="E41" s="543"/>
      <c r="F41" s="544"/>
      <c r="G41" s="545"/>
      <c r="H41" s="26"/>
      <c r="I41" s="313">
        <f>IF(B41&lt;&gt;"",0,IF(SUM(H41:H45)&gt;0.416666666666666,0.416666666666666,SUM(H41:H45)))</f>
        <v>0</v>
      </c>
      <c r="J41" s="32"/>
    </row>
    <row r="42" spans="1:10" s="33" customFormat="1" ht="11.25" customHeight="1" x14ac:dyDescent="0.2">
      <c r="A42" s="355"/>
      <c r="B42" s="293"/>
      <c r="C42" s="24"/>
      <c r="D42" s="25"/>
      <c r="E42" s="547"/>
      <c r="F42" s="547"/>
      <c r="G42" s="547"/>
      <c r="H42" s="26"/>
      <c r="I42" s="313"/>
      <c r="J42" s="32"/>
    </row>
    <row r="43" spans="1:10" s="33" customFormat="1" ht="11.25" customHeight="1" x14ac:dyDescent="0.2">
      <c r="A43" s="355"/>
      <c r="B43" s="293"/>
      <c r="C43" s="24"/>
      <c r="D43" s="25"/>
      <c r="E43" s="547"/>
      <c r="F43" s="547"/>
      <c r="G43" s="547"/>
      <c r="H43" s="26"/>
      <c r="I43" s="313"/>
      <c r="J43" s="32"/>
    </row>
    <row r="44" spans="1:10" s="33" customFormat="1" ht="11.25" customHeight="1" x14ac:dyDescent="0.2">
      <c r="A44" s="356"/>
      <c r="B44" s="293"/>
      <c r="C44" s="27"/>
      <c r="D44" s="28"/>
      <c r="E44" s="343"/>
      <c r="F44" s="344"/>
      <c r="G44" s="345"/>
      <c r="H44" s="26"/>
      <c r="I44" s="314"/>
      <c r="J44" s="32"/>
    </row>
    <row r="45" spans="1:10" s="33" customFormat="1" ht="11.25" customHeight="1" thickBot="1" x14ac:dyDescent="0.25">
      <c r="A45" s="357"/>
      <c r="B45" s="294"/>
      <c r="C45" s="29"/>
      <c r="D45" s="30"/>
      <c r="E45" s="301"/>
      <c r="F45" s="302"/>
      <c r="G45" s="303"/>
      <c r="H45" s="31"/>
      <c r="I45" s="315"/>
      <c r="J45" s="32"/>
    </row>
    <row r="46" spans="1:10" s="33" customFormat="1" ht="11.25" customHeight="1" thickTop="1" x14ac:dyDescent="0.2">
      <c r="A46" s="355">
        <f>A41+1</f>
        <v>45419</v>
      </c>
      <c r="B46" s="293"/>
      <c r="C46" s="24"/>
      <c r="D46" s="25"/>
      <c r="E46" s="543"/>
      <c r="F46" s="544"/>
      <c r="G46" s="545"/>
      <c r="H46" s="26"/>
      <c r="I46" s="313">
        <f>IF(B46&lt;&gt;"",0,IF(SUM(H46:H50)&gt;0.416666666666666,0.416666666666666,SUM(H46:H50)))</f>
        <v>0</v>
      </c>
      <c r="J46" s="32"/>
    </row>
    <row r="47" spans="1:10" s="33" customFormat="1" ht="11.25" customHeight="1" x14ac:dyDescent="0.2">
      <c r="A47" s="355"/>
      <c r="B47" s="293"/>
      <c r="C47" s="24"/>
      <c r="D47" s="25"/>
      <c r="E47" s="547"/>
      <c r="F47" s="547"/>
      <c r="G47" s="547"/>
      <c r="H47" s="26"/>
      <c r="I47" s="313"/>
      <c r="J47" s="32"/>
    </row>
    <row r="48" spans="1:10" s="33" customFormat="1" ht="11.25" customHeight="1" x14ac:dyDescent="0.2">
      <c r="A48" s="355"/>
      <c r="B48" s="293"/>
      <c r="C48" s="24"/>
      <c r="D48" s="25"/>
      <c r="E48" s="547"/>
      <c r="F48" s="547"/>
      <c r="G48" s="547"/>
      <c r="H48" s="26"/>
      <c r="I48" s="313"/>
      <c r="J48" s="32"/>
    </row>
    <row r="49" spans="1:10" s="33" customFormat="1" ht="11.25" customHeight="1" x14ac:dyDescent="0.2">
      <c r="A49" s="356"/>
      <c r="B49" s="293"/>
      <c r="C49" s="27"/>
      <c r="D49" s="28"/>
      <c r="E49" s="343"/>
      <c r="F49" s="344"/>
      <c r="G49" s="345"/>
      <c r="H49" s="26"/>
      <c r="I49" s="314"/>
      <c r="J49" s="32"/>
    </row>
    <row r="50" spans="1:10" s="33" customFormat="1" ht="11.25" customHeight="1" thickBot="1" x14ac:dyDescent="0.25">
      <c r="A50" s="357"/>
      <c r="B50" s="294"/>
      <c r="C50" s="29"/>
      <c r="D50" s="30"/>
      <c r="E50" s="301"/>
      <c r="F50" s="302"/>
      <c r="G50" s="303"/>
      <c r="H50" s="31"/>
      <c r="I50" s="315"/>
      <c r="J50" s="32"/>
    </row>
    <row r="51" spans="1:10" s="33" customFormat="1" ht="11.25" customHeight="1" thickTop="1" x14ac:dyDescent="0.2">
      <c r="A51" s="355">
        <f>A46+1</f>
        <v>45420</v>
      </c>
      <c r="B51" s="333"/>
      <c r="C51" s="261"/>
      <c r="D51" s="221"/>
      <c r="E51" s="538"/>
      <c r="F51" s="539"/>
      <c r="G51" s="540"/>
      <c r="H51" s="222"/>
      <c r="I51" s="313">
        <f>IF(B51&lt;&gt;"",0,IF(SUM(H51:H55)&gt;0.416666666666666,0.416666666666666,SUM(H51:H55)))</f>
        <v>0</v>
      </c>
      <c r="J51" s="32"/>
    </row>
    <row r="52" spans="1:10" s="33" customFormat="1" ht="11.25" customHeight="1" x14ac:dyDescent="0.2">
      <c r="A52" s="355"/>
      <c r="B52" s="333"/>
      <c r="C52" s="266"/>
      <c r="D52" s="221"/>
      <c r="E52" s="541"/>
      <c r="F52" s="541"/>
      <c r="G52" s="541"/>
      <c r="H52" s="222"/>
      <c r="I52" s="313"/>
      <c r="J52" s="32"/>
    </row>
    <row r="53" spans="1:10" s="33" customFormat="1" ht="11.25" customHeight="1" x14ac:dyDescent="0.2">
      <c r="A53" s="355"/>
      <c r="B53" s="333"/>
      <c r="C53" s="266"/>
      <c r="D53" s="221"/>
      <c r="E53" s="541"/>
      <c r="F53" s="541"/>
      <c r="G53" s="541"/>
      <c r="H53" s="222"/>
      <c r="I53" s="313"/>
      <c r="J53" s="32"/>
    </row>
    <row r="54" spans="1:10" s="33" customFormat="1" ht="11.25" customHeight="1" x14ac:dyDescent="0.2">
      <c r="A54" s="356"/>
      <c r="B54" s="333"/>
      <c r="C54" s="224"/>
      <c r="D54" s="225"/>
      <c r="E54" s="346"/>
      <c r="F54" s="347"/>
      <c r="G54" s="348"/>
      <c r="H54" s="222"/>
      <c r="I54" s="314"/>
      <c r="J54" s="32"/>
    </row>
    <row r="55" spans="1:10" s="33" customFormat="1" ht="11.25" customHeight="1" thickBot="1" x14ac:dyDescent="0.25">
      <c r="A55" s="357"/>
      <c r="B55" s="334"/>
      <c r="C55" s="226"/>
      <c r="D55" s="227"/>
      <c r="E55" s="374"/>
      <c r="F55" s="375"/>
      <c r="G55" s="376"/>
      <c r="H55" s="228"/>
      <c r="I55" s="315"/>
      <c r="J55" s="32"/>
    </row>
    <row r="56" spans="1:10" s="33" customFormat="1" ht="11.25" customHeight="1" thickTop="1" x14ac:dyDescent="0.2">
      <c r="A56" s="439">
        <f>A51+1</f>
        <v>45421</v>
      </c>
      <c r="B56" s="583"/>
      <c r="C56" s="279"/>
      <c r="D56" s="192"/>
      <c r="E56" s="585"/>
      <c r="F56" s="586"/>
      <c r="G56" s="587"/>
      <c r="H56" s="193"/>
      <c r="I56" s="313">
        <f>IF(B56&lt;&gt;"",0,IF(SUM(H56:H60)&gt;0.416666666666666,0.416666666666666,SUM(H56:H60)))</f>
        <v>0</v>
      </c>
      <c r="J56" s="32"/>
    </row>
    <row r="57" spans="1:10" s="33" customFormat="1" ht="11.25" customHeight="1" x14ac:dyDescent="0.2">
      <c r="A57" s="439"/>
      <c r="B57" s="583"/>
      <c r="C57" s="191"/>
      <c r="D57" s="192"/>
      <c r="E57" s="595"/>
      <c r="F57" s="595"/>
      <c r="G57" s="595"/>
      <c r="H57" s="193"/>
      <c r="I57" s="313"/>
      <c r="J57" s="32"/>
    </row>
    <row r="58" spans="1:10" s="33" customFormat="1" ht="11.25" customHeight="1" x14ac:dyDescent="0.2">
      <c r="A58" s="439"/>
      <c r="B58" s="583"/>
      <c r="C58" s="191"/>
      <c r="D58" s="192"/>
      <c r="E58" s="595"/>
      <c r="F58" s="595"/>
      <c r="G58" s="595"/>
      <c r="H58" s="193"/>
      <c r="I58" s="313"/>
      <c r="J58" s="32"/>
    </row>
    <row r="59" spans="1:10" s="33" customFormat="1" ht="11.25" customHeight="1" x14ac:dyDescent="0.2">
      <c r="A59" s="440"/>
      <c r="B59" s="583"/>
      <c r="C59" s="194"/>
      <c r="D59" s="195"/>
      <c r="E59" s="588"/>
      <c r="F59" s="589"/>
      <c r="G59" s="590"/>
      <c r="H59" s="193"/>
      <c r="I59" s="314"/>
      <c r="J59" s="32"/>
    </row>
    <row r="60" spans="1:10" s="33" customFormat="1" ht="11.25" customHeight="1" thickBot="1" x14ac:dyDescent="0.25">
      <c r="A60" s="441"/>
      <c r="B60" s="584"/>
      <c r="C60" s="196"/>
      <c r="D60" s="197"/>
      <c r="E60" s="591"/>
      <c r="F60" s="592"/>
      <c r="G60" s="593"/>
      <c r="H60" s="198"/>
      <c r="I60" s="315"/>
      <c r="J60" s="32"/>
    </row>
    <row r="61" spans="1:10" s="33" customFormat="1" ht="11.25" customHeight="1" thickTop="1" x14ac:dyDescent="0.2">
      <c r="A61" s="532">
        <f>A56+1</f>
        <v>45422</v>
      </c>
      <c r="B61" s="542"/>
      <c r="C61" s="261"/>
      <c r="D61" s="25"/>
      <c r="E61" s="543"/>
      <c r="F61" s="544"/>
      <c r="G61" s="545"/>
      <c r="H61" s="26"/>
      <c r="I61" s="522">
        <f>IF(B61&lt;&gt;"",0,IF(SUM(H61:H65)&gt;0.416666666666666,0.416666666666666,SUM(H61:H65)))</f>
        <v>0</v>
      </c>
      <c r="J61" s="32"/>
    </row>
    <row r="62" spans="1:10" s="33" customFormat="1" ht="11.25" customHeight="1" x14ac:dyDescent="0.2">
      <c r="A62" s="533"/>
      <c r="B62" s="293"/>
      <c r="C62" s="24"/>
      <c r="D62" s="25"/>
      <c r="E62" s="547"/>
      <c r="F62" s="547"/>
      <c r="G62" s="547"/>
      <c r="H62" s="26"/>
      <c r="I62" s="523"/>
      <c r="J62" s="32"/>
    </row>
    <row r="63" spans="1:10" s="33" customFormat="1" ht="11.25" customHeight="1" x14ac:dyDescent="0.2">
      <c r="A63" s="533"/>
      <c r="B63" s="293"/>
      <c r="C63" s="24"/>
      <c r="D63" s="25"/>
      <c r="E63" s="547"/>
      <c r="F63" s="547"/>
      <c r="G63" s="547"/>
      <c r="H63" s="26"/>
      <c r="I63" s="523"/>
      <c r="J63" s="32"/>
    </row>
    <row r="64" spans="1:10" s="33" customFormat="1" ht="11.25" customHeight="1" x14ac:dyDescent="0.2">
      <c r="A64" s="533"/>
      <c r="B64" s="293"/>
      <c r="C64" s="27"/>
      <c r="D64" s="28"/>
      <c r="E64" s="343"/>
      <c r="F64" s="344"/>
      <c r="G64" s="345"/>
      <c r="H64" s="26"/>
      <c r="I64" s="523"/>
      <c r="J64" s="32"/>
    </row>
    <row r="65" spans="1:10" s="33" customFormat="1" ht="11.25" customHeight="1" thickBot="1" x14ac:dyDescent="0.25">
      <c r="A65" s="534"/>
      <c r="B65" s="294"/>
      <c r="C65" s="29"/>
      <c r="D65" s="30"/>
      <c r="E65" s="301"/>
      <c r="F65" s="302"/>
      <c r="G65" s="303"/>
      <c r="H65" s="31"/>
      <c r="I65" s="546"/>
      <c r="J65" s="32"/>
    </row>
    <row r="66" spans="1:10" s="33" customFormat="1" ht="11.25" customHeight="1" thickTop="1" x14ac:dyDescent="0.2">
      <c r="A66" s="439">
        <f>A61+1</f>
        <v>45423</v>
      </c>
      <c r="B66" s="331"/>
      <c r="C66" s="279"/>
      <c r="D66" s="237"/>
      <c r="E66" s="519"/>
      <c r="F66" s="520"/>
      <c r="G66" s="521"/>
      <c r="H66" s="188"/>
      <c r="I66" s="313">
        <f>IF(B66&lt;&gt;"",0,IF(SUM(H66:H70)&gt;0.416666666666666,0.416666666666666,SUM(H66:H70)))</f>
        <v>0</v>
      </c>
      <c r="J66" s="32"/>
    </row>
    <row r="67" spans="1:10" s="33" customFormat="1" ht="11.25" customHeight="1" x14ac:dyDescent="0.2">
      <c r="A67" s="439"/>
      <c r="B67" s="331"/>
      <c r="C67" s="242"/>
      <c r="D67" s="237"/>
      <c r="E67" s="386"/>
      <c r="F67" s="386"/>
      <c r="G67" s="386"/>
      <c r="H67" s="188"/>
      <c r="I67" s="313"/>
      <c r="J67" s="32"/>
    </row>
    <row r="68" spans="1:10" s="33" customFormat="1" ht="11.25" customHeight="1" x14ac:dyDescent="0.2">
      <c r="A68" s="439"/>
      <c r="B68" s="331"/>
      <c r="C68" s="242"/>
      <c r="D68" s="237"/>
      <c r="E68" s="386"/>
      <c r="F68" s="386"/>
      <c r="G68" s="386"/>
      <c r="H68" s="188"/>
      <c r="I68" s="313"/>
      <c r="J68" s="32"/>
    </row>
    <row r="69" spans="1:10" s="33" customFormat="1" ht="11.25" customHeight="1" x14ac:dyDescent="0.2">
      <c r="A69" s="440"/>
      <c r="B69" s="331"/>
      <c r="C69" s="190"/>
      <c r="D69" s="189"/>
      <c r="E69" s="387"/>
      <c r="F69" s="388"/>
      <c r="G69" s="389"/>
      <c r="H69" s="188"/>
      <c r="I69" s="314"/>
      <c r="J69" s="32"/>
    </row>
    <row r="70" spans="1:10" s="33" customFormat="1" ht="11.25" customHeight="1" thickBot="1" x14ac:dyDescent="0.25">
      <c r="A70" s="441"/>
      <c r="B70" s="332"/>
      <c r="C70" s="243"/>
      <c r="D70" s="240"/>
      <c r="E70" s="406"/>
      <c r="F70" s="407"/>
      <c r="G70" s="408"/>
      <c r="H70" s="241"/>
      <c r="I70" s="315"/>
      <c r="J70" s="32"/>
    </row>
    <row r="71" spans="1:10" s="33" customFormat="1" ht="11.25" customHeight="1" thickTop="1" x14ac:dyDescent="0.2">
      <c r="A71" s="439">
        <f>A66+1</f>
        <v>45424</v>
      </c>
      <c r="B71" s="331"/>
      <c r="C71" s="279"/>
      <c r="D71" s="237"/>
      <c r="E71" s="519"/>
      <c r="F71" s="520"/>
      <c r="G71" s="521"/>
      <c r="H71" s="188"/>
      <c r="I71" s="313">
        <f>IF(B71&lt;&gt;"",0,IF(SUM(H71:H75)&gt;0.416666666666666,0.416666666666666,SUM(H71:H75)))</f>
        <v>0</v>
      </c>
      <c r="J71" s="32"/>
    </row>
    <row r="72" spans="1:10" s="33" customFormat="1" ht="11.25" customHeight="1" x14ac:dyDescent="0.2">
      <c r="A72" s="439"/>
      <c r="B72" s="331"/>
      <c r="C72" s="242"/>
      <c r="D72" s="237"/>
      <c r="E72" s="386"/>
      <c r="F72" s="386"/>
      <c r="G72" s="386"/>
      <c r="H72" s="188"/>
      <c r="I72" s="313"/>
      <c r="J72" s="32"/>
    </row>
    <row r="73" spans="1:10" s="33" customFormat="1" ht="11.25" customHeight="1" x14ac:dyDescent="0.2">
      <c r="A73" s="439"/>
      <c r="B73" s="331"/>
      <c r="C73" s="242"/>
      <c r="D73" s="237"/>
      <c r="E73" s="386"/>
      <c r="F73" s="386"/>
      <c r="G73" s="386"/>
      <c r="H73" s="188"/>
      <c r="I73" s="313"/>
      <c r="J73" s="32"/>
    </row>
    <row r="74" spans="1:10" s="33" customFormat="1" ht="11.25" customHeight="1" x14ac:dyDescent="0.2">
      <c r="A74" s="440"/>
      <c r="B74" s="331"/>
      <c r="C74" s="190"/>
      <c r="D74" s="189"/>
      <c r="E74" s="387"/>
      <c r="F74" s="388"/>
      <c r="G74" s="389"/>
      <c r="H74" s="188"/>
      <c r="I74" s="314"/>
      <c r="J74" s="32"/>
    </row>
    <row r="75" spans="1:10" s="33" customFormat="1" ht="11.25" customHeight="1" thickBot="1" x14ac:dyDescent="0.25">
      <c r="A75" s="441"/>
      <c r="B75" s="332"/>
      <c r="C75" s="243"/>
      <c r="D75" s="240"/>
      <c r="E75" s="406"/>
      <c r="F75" s="407"/>
      <c r="G75" s="408"/>
      <c r="H75" s="241"/>
      <c r="I75" s="315"/>
      <c r="J75" s="32"/>
    </row>
    <row r="76" spans="1:10" s="33" customFormat="1" ht="11.25" customHeight="1" thickTop="1" x14ac:dyDescent="0.2">
      <c r="A76" s="355">
        <f>A71+1</f>
        <v>45425</v>
      </c>
      <c r="B76" s="333"/>
      <c r="C76" s="266"/>
      <c r="D76" s="221"/>
      <c r="E76" s="538"/>
      <c r="F76" s="539"/>
      <c r="G76" s="540"/>
      <c r="H76" s="222"/>
      <c r="I76" s="459">
        <f>IF(B76&lt;&gt;"",0,IF(SUM(H76:H80)&gt;0.416666666666666,0.416666666666666,SUM(H76:H80)))</f>
        <v>0</v>
      </c>
      <c r="J76" s="32"/>
    </row>
    <row r="77" spans="1:10" s="33" customFormat="1" ht="11.25" customHeight="1" x14ac:dyDescent="0.2">
      <c r="A77" s="355"/>
      <c r="B77" s="333"/>
      <c r="C77" s="266"/>
      <c r="D77" s="221"/>
      <c r="E77" s="541"/>
      <c r="F77" s="541"/>
      <c r="G77" s="541"/>
      <c r="H77" s="222"/>
      <c r="I77" s="459"/>
      <c r="J77" s="32"/>
    </row>
    <row r="78" spans="1:10" s="33" customFormat="1" ht="11.25" customHeight="1" x14ac:dyDescent="0.2">
      <c r="A78" s="355"/>
      <c r="B78" s="333"/>
      <c r="C78" s="266"/>
      <c r="D78" s="221"/>
      <c r="E78" s="541"/>
      <c r="F78" s="541"/>
      <c r="G78" s="541"/>
      <c r="H78" s="222"/>
      <c r="I78" s="459"/>
      <c r="J78" s="32"/>
    </row>
    <row r="79" spans="1:10" s="33" customFormat="1" ht="11.25" customHeight="1" x14ac:dyDescent="0.2">
      <c r="A79" s="356"/>
      <c r="B79" s="333"/>
      <c r="C79" s="224"/>
      <c r="D79" s="225"/>
      <c r="E79" s="346"/>
      <c r="F79" s="347"/>
      <c r="G79" s="348"/>
      <c r="H79" s="222"/>
      <c r="I79" s="460"/>
      <c r="J79" s="32"/>
    </row>
    <row r="80" spans="1:10" s="33" customFormat="1" ht="11.25" customHeight="1" thickBot="1" x14ac:dyDescent="0.25">
      <c r="A80" s="357"/>
      <c r="B80" s="334"/>
      <c r="C80" s="226"/>
      <c r="D80" s="227"/>
      <c r="E80" s="374"/>
      <c r="F80" s="375"/>
      <c r="G80" s="376"/>
      <c r="H80" s="228"/>
      <c r="I80" s="461"/>
      <c r="J80" s="37"/>
    </row>
    <row r="81" spans="1:10" s="33" customFormat="1" ht="11.25" customHeight="1" thickTop="1" x14ac:dyDescent="0.2">
      <c r="A81" s="355">
        <f>A76+1</f>
        <v>45426</v>
      </c>
      <c r="B81" s="293"/>
      <c r="C81" s="24"/>
      <c r="D81" s="25"/>
      <c r="E81" s="543"/>
      <c r="F81" s="544"/>
      <c r="G81" s="545"/>
      <c r="H81" s="26"/>
      <c r="I81" s="313">
        <f>IF(B81&lt;&gt;"",0,IF(SUM(H81:H85)&gt;0.416666666666666,0.416666666666666,SUM(H81:H85)))</f>
        <v>0</v>
      </c>
      <c r="J81" s="37"/>
    </row>
    <row r="82" spans="1:10" s="33" customFormat="1" ht="11.25" customHeight="1" x14ac:dyDescent="0.2">
      <c r="A82" s="355"/>
      <c r="B82" s="293"/>
      <c r="C82" s="24"/>
      <c r="D82" s="25"/>
      <c r="E82" s="547"/>
      <c r="F82" s="547"/>
      <c r="G82" s="547"/>
      <c r="H82" s="26"/>
      <c r="I82" s="313"/>
      <c r="J82" s="37"/>
    </row>
    <row r="83" spans="1:10" s="33" customFormat="1" ht="11.25" customHeight="1" x14ac:dyDescent="0.2">
      <c r="A83" s="355"/>
      <c r="B83" s="293"/>
      <c r="C83" s="24"/>
      <c r="D83" s="25"/>
      <c r="E83" s="547"/>
      <c r="F83" s="547"/>
      <c r="G83" s="547"/>
      <c r="H83" s="26"/>
      <c r="I83" s="313"/>
      <c r="J83" s="37"/>
    </row>
    <row r="84" spans="1:10" s="33" customFormat="1" ht="11.25" customHeight="1" x14ac:dyDescent="0.2">
      <c r="A84" s="356"/>
      <c r="B84" s="293"/>
      <c r="C84" s="27"/>
      <c r="D84" s="28"/>
      <c r="E84" s="343"/>
      <c r="F84" s="344"/>
      <c r="G84" s="345"/>
      <c r="H84" s="26"/>
      <c r="I84" s="314"/>
      <c r="J84" s="37"/>
    </row>
    <row r="85" spans="1:10" s="33" customFormat="1" ht="11.25" customHeight="1" thickBot="1" x14ac:dyDescent="0.25">
      <c r="A85" s="357"/>
      <c r="B85" s="294"/>
      <c r="C85" s="29"/>
      <c r="D85" s="30"/>
      <c r="E85" s="301"/>
      <c r="F85" s="302"/>
      <c r="G85" s="303"/>
      <c r="H85" s="31"/>
      <c r="I85" s="315"/>
      <c r="J85" s="37"/>
    </row>
    <row r="86" spans="1:10" s="33" customFormat="1" ht="11.25" customHeight="1" thickTop="1" x14ac:dyDescent="0.2">
      <c r="A86" s="355">
        <f>A81+1</f>
        <v>45427</v>
      </c>
      <c r="B86" s="333"/>
      <c r="C86" s="261"/>
      <c r="D86" s="221"/>
      <c r="E86" s="538"/>
      <c r="F86" s="539"/>
      <c r="G86" s="540"/>
      <c r="H86" s="222"/>
      <c r="I86" s="313">
        <f>IF(B86&lt;&gt;"",0,IF(SUM(H86:H90)&gt;0.416666666666666,0.416666666666666,SUM(H86:H90)))</f>
        <v>0</v>
      </c>
      <c r="J86" s="37"/>
    </row>
    <row r="87" spans="1:10" s="33" customFormat="1" ht="11.25" customHeight="1" x14ac:dyDescent="0.2">
      <c r="A87" s="355"/>
      <c r="B87" s="333"/>
      <c r="C87" s="266"/>
      <c r="D87" s="221"/>
      <c r="E87" s="541"/>
      <c r="F87" s="541"/>
      <c r="G87" s="541"/>
      <c r="H87" s="222"/>
      <c r="I87" s="313"/>
      <c r="J87" s="37"/>
    </row>
    <row r="88" spans="1:10" s="33" customFormat="1" ht="11.25" customHeight="1" x14ac:dyDescent="0.2">
      <c r="A88" s="355"/>
      <c r="B88" s="333"/>
      <c r="C88" s="266"/>
      <c r="D88" s="221"/>
      <c r="E88" s="541"/>
      <c r="F88" s="541"/>
      <c r="G88" s="541"/>
      <c r="H88" s="222"/>
      <c r="I88" s="313"/>
      <c r="J88" s="37"/>
    </row>
    <row r="89" spans="1:10" s="33" customFormat="1" ht="11.25" customHeight="1" x14ac:dyDescent="0.2">
      <c r="A89" s="356"/>
      <c r="B89" s="333"/>
      <c r="C89" s="224"/>
      <c r="D89" s="225"/>
      <c r="E89" s="346"/>
      <c r="F89" s="347"/>
      <c r="G89" s="348"/>
      <c r="H89" s="222"/>
      <c r="I89" s="314"/>
      <c r="J89" s="37"/>
    </row>
    <row r="90" spans="1:10" s="33" customFormat="1" ht="11.25" customHeight="1" thickBot="1" x14ac:dyDescent="0.25">
      <c r="A90" s="357"/>
      <c r="B90" s="334"/>
      <c r="C90" s="226"/>
      <c r="D90" s="227"/>
      <c r="E90" s="374"/>
      <c r="F90" s="375"/>
      <c r="G90" s="376"/>
      <c r="H90" s="228"/>
      <c r="I90" s="315"/>
      <c r="J90" s="37"/>
    </row>
    <row r="91" spans="1:10" s="33" customFormat="1" ht="11.25" customHeight="1" thickTop="1" x14ac:dyDescent="0.2">
      <c r="A91" s="355">
        <f>A86+1</f>
        <v>45428</v>
      </c>
      <c r="B91" s="333"/>
      <c r="C91" s="261"/>
      <c r="D91" s="221"/>
      <c r="E91" s="538"/>
      <c r="F91" s="539"/>
      <c r="G91" s="540"/>
      <c r="H91" s="222"/>
      <c r="I91" s="310">
        <f>IF(B91&lt;&gt;"",0,IF(SUM(H91:H95)&gt;0.416666666666666,0.416666666666666,SUM(H91:H95)))</f>
        <v>0</v>
      </c>
      <c r="J91" s="37"/>
    </row>
    <row r="92" spans="1:10" s="33" customFormat="1" ht="11.25" customHeight="1" x14ac:dyDescent="0.2">
      <c r="A92" s="355"/>
      <c r="B92" s="333"/>
      <c r="C92" s="266"/>
      <c r="D92" s="221"/>
      <c r="E92" s="541"/>
      <c r="F92" s="541"/>
      <c r="G92" s="541"/>
      <c r="H92" s="222"/>
      <c r="I92" s="310"/>
      <c r="J92" s="37"/>
    </row>
    <row r="93" spans="1:10" s="33" customFormat="1" ht="11.25" customHeight="1" x14ac:dyDescent="0.2">
      <c r="A93" s="355"/>
      <c r="B93" s="333"/>
      <c r="C93" s="266"/>
      <c r="D93" s="221"/>
      <c r="E93" s="541"/>
      <c r="F93" s="541"/>
      <c r="G93" s="541"/>
      <c r="H93" s="222"/>
      <c r="I93" s="310"/>
      <c r="J93" s="37"/>
    </row>
    <row r="94" spans="1:10" s="33" customFormat="1" ht="11.25" customHeight="1" x14ac:dyDescent="0.2">
      <c r="A94" s="356"/>
      <c r="B94" s="333"/>
      <c r="C94" s="224"/>
      <c r="D94" s="225"/>
      <c r="E94" s="346"/>
      <c r="F94" s="347"/>
      <c r="G94" s="348"/>
      <c r="H94" s="222"/>
      <c r="I94" s="311"/>
      <c r="J94" s="37"/>
    </row>
    <row r="95" spans="1:10" s="33" customFormat="1" ht="11.25" customHeight="1" thickBot="1" x14ac:dyDescent="0.25">
      <c r="A95" s="357"/>
      <c r="B95" s="334"/>
      <c r="C95" s="226"/>
      <c r="D95" s="227"/>
      <c r="E95" s="374"/>
      <c r="F95" s="375"/>
      <c r="G95" s="376"/>
      <c r="H95" s="228"/>
      <c r="I95" s="312"/>
      <c r="J95" s="37"/>
    </row>
    <row r="96" spans="1:10" s="33" customFormat="1" ht="11.25" customHeight="1" thickTop="1" x14ac:dyDescent="0.2">
      <c r="A96" s="355">
        <f>A91+1</f>
        <v>45429</v>
      </c>
      <c r="B96" s="293"/>
      <c r="C96" s="261"/>
      <c r="D96" s="25"/>
      <c r="E96" s="543"/>
      <c r="F96" s="544"/>
      <c r="G96" s="545"/>
      <c r="H96" s="26"/>
      <c r="I96" s="313">
        <f>IF(B96&lt;&gt;"",0,IF(SUM(H96:H100)&gt;0.416666666666666,0.416666666666666,SUM(H96:H100)))</f>
        <v>0</v>
      </c>
      <c r="J96" s="37"/>
    </row>
    <row r="97" spans="1:10" s="33" customFormat="1" ht="11.25" customHeight="1" x14ac:dyDescent="0.2">
      <c r="A97" s="355"/>
      <c r="B97" s="293"/>
      <c r="C97" s="24"/>
      <c r="D97" s="25"/>
      <c r="E97" s="547"/>
      <c r="F97" s="547"/>
      <c r="G97" s="547"/>
      <c r="H97" s="26"/>
      <c r="I97" s="313"/>
      <c r="J97" s="37"/>
    </row>
    <row r="98" spans="1:10" s="33" customFormat="1" ht="11.25" customHeight="1" x14ac:dyDescent="0.2">
      <c r="A98" s="355"/>
      <c r="B98" s="293"/>
      <c r="C98" s="24"/>
      <c r="D98" s="25"/>
      <c r="E98" s="547"/>
      <c r="F98" s="547"/>
      <c r="G98" s="547"/>
      <c r="H98" s="26"/>
      <c r="I98" s="313"/>
      <c r="J98" s="37"/>
    </row>
    <row r="99" spans="1:10" s="33" customFormat="1" ht="11.25" customHeight="1" x14ac:dyDescent="0.2">
      <c r="A99" s="356"/>
      <c r="B99" s="293"/>
      <c r="C99" s="27"/>
      <c r="D99" s="28"/>
      <c r="E99" s="343"/>
      <c r="F99" s="344"/>
      <c r="G99" s="345"/>
      <c r="H99" s="26"/>
      <c r="I99" s="314"/>
      <c r="J99" s="37"/>
    </row>
    <row r="100" spans="1:10" s="33" customFormat="1" ht="11.25" customHeight="1" thickBot="1" x14ac:dyDescent="0.25">
      <c r="A100" s="357"/>
      <c r="B100" s="294"/>
      <c r="C100" s="29"/>
      <c r="D100" s="30"/>
      <c r="E100" s="301"/>
      <c r="F100" s="302"/>
      <c r="G100" s="303"/>
      <c r="H100" s="31"/>
      <c r="I100" s="315"/>
      <c r="J100" s="37"/>
    </row>
    <row r="101" spans="1:10" s="33" customFormat="1" ht="11.25" customHeight="1" thickTop="1" x14ac:dyDescent="0.2">
      <c r="A101" s="439">
        <f>A96+1</f>
        <v>45430</v>
      </c>
      <c r="B101" s="331"/>
      <c r="C101" s="242"/>
      <c r="D101" s="237"/>
      <c r="E101" s="519"/>
      <c r="F101" s="520"/>
      <c r="G101" s="521"/>
      <c r="H101" s="188"/>
      <c r="I101" s="313">
        <f>IF(B101&lt;&gt;"",0,IF(SUM(H101:H105)&gt;0.416666666666666,0.416666666666666,SUM(H101:H105)))</f>
        <v>0</v>
      </c>
      <c r="J101" s="37"/>
    </row>
    <row r="102" spans="1:10" s="33" customFormat="1" ht="11.25" customHeight="1" x14ac:dyDescent="0.2">
      <c r="A102" s="439"/>
      <c r="B102" s="331"/>
      <c r="C102" s="242"/>
      <c r="D102" s="237"/>
      <c r="E102" s="386"/>
      <c r="F102" s="386"/>
      <c r="G102" s="386"/>
      <c r="H102" s="188"/>
      <c r="I102" s="313"/>
      <c r="J102" s="37"/>
    </row>
    <row r="103" spans="1:10" s="33" customFormat="1" ht="11.25" customHeight="1" x14ac:dyDescent="0.2">
      <c r="A103" s="439"/>
      <c r="B103" s="331"/>
      <c r="C103" s="242"/>
      <c r="D103" s="237"/>
      <c r="E103" s="386"/>
      <c r="F103" s="386"/>
      <c r="G103" s="386"/>
      <c r="H103" s="188"/>
      <c r="I103" s="313"/>
      <c r="J103" s="37"/>
    </row>
    <row r="104" spans="1:10" s="33" customFormat="1" ht="11.25" customHeight="1" x14ac:dyDescent="0.2">
      <c r="A104" s="440"/>
      <c r="B104" s="331"/>
      <c r="C104" s="190"/>
      <c r="D104" s="189"/>
      <c r="E104" s="387"/>
      <c r="F104" s="388"/>
      <c r="G104" s="389"/>
      <c r="H104" s="188"/>
      <c r="I104" s="314"/>
      <c r="J104" s="37"/>
    </row>
    <row r="105" spans="1:10" s="33" customFormat="1" ht="11.25" customHeight="1" thickBot="1" x14ac:dyDescent="0.25">
      <c r="A105" s="441"/>
      <c r="B105" s="332"/>
      <c r="C105" s="243"/>
      <c r="D105" s="240"/>
      <c r="E105" s="406"/>
      <c r="F105" s="407"/>
      <c r="G105" s="408"/>
      <c r="H105" s="241"/>
      <c r="I105" s="315"/>
      <c r="J105" s="37"/>
    </row>
    <row r="106" spans="1:10" s="33" customFormat="1" ht="11.25" customHeight="1" thickTop="1" x14ac:dyDescent="0.2">
      <c r="A106" s="439">
        <f>A101+1</f>
        <v>45431</v>
      </c>
      <c r="B106" s="331"/>
      <c r="C106" s="279"/>
      <c r="D106" s="237"/>
      <c r="E106" s="519"/>
      <c r="F106" s="520"/>
      <c r="G106" s="521"/>
      <c r="H106" s="188"/>
      <c r="I106" s="313">
        <f>IF(B106&lt;&gt;"",0,IF(SUM(H106:H110)&gt;0.416666666666666,0.416666666666666,SUM(H106:H110)))</f>
        <v>0</v>
      </c>
      <c r="J106" s="37"/>
    </row>
    <row r="107" spans="1:10" s="33" customFormat="1" ht="11.25" customHeight="1" x14ac:dyDescent="0.2">
      <c r="A107" s="439"/>
      <c r="B107" s="331"/>
      <c r="C107" s="242"/>
      <c r="D107" s="237"/>
      <c r="E107" s="386"/>
      <c r="F107" s="386"/>
      <c r="G107" s="386"/>
      <c r="H107" s="188"/>
      <c r="I107" s="313"/>
      <c r="J107" s="32"/>
    </row>
    <row r="108" spans="1:10" s="33" customFormat="1" ht="11.25" customHeight="1" x14ac:dyDescent="0.2">
      <c r="A108" s="439"/>
      <c r="B108" s="331"/>
      <c r="C108" s="242"/>
      <c r="D108" s="237"/>
      <c r="E108" s="386"/>
      <c r="F108" s="386"/>
      <c r="G108" s="386"/>
      <c r="H108" s="188"/>
      <c r="I108" s="313"/>
      <c r="J108" s="32"/>
    </row>
    <row r="109" spans="1:10" s="33" customFormat="1" ht="11.25" customHeight="1" x14ac:dyDescent="0.2">
      <c r="A109" s="440"/>
      <c r="B109" s="331"/>
      <c r="C109" s="190"/>
      <c r="D109" s="189"/>
      <c r="E109" s="387"/>
      <c r="F109" s="388"/>
      <c r="G109" s="389"/>
      <c r="H109" s="188"/>
      <c r="I109" s="314"/>
      <c r="J109" s="32"/>
    </row>
    <row r="110" spans="1:10" s="33" customFormat="1" ht="11.25" customHeight="1" thickBot="1" x14ac:dyDescent="0.25">
      <c r="A110" s="441"/>
      <c r="B110" s="332"/>
      <c r="C110" s="243"/>
      <c r="D110" s="240"/>
      <c r="E110" s="406"/>
      <c r="F110" s="407"/>
      <c r="G110" s="408"/>
      <c r="H110" s="241"/>
      <c r="I110" s="315"/>
      <c r="J110" s="32"/>
    </row>
    <row r="111" spans="1:10" s="33" customFormat="1" ht="11.25" customHeight="1" thickTop="1" x14ac:dyDescent="0.2">
      <c r="A111" s="439">
        <f>A106+1</f>
        <v>45432</v>
      </c>
      <c r="B111" s="331"/>
      <c r="C111" s="242"/>
      <c r="D111" s="237"/>
      <c r="E111" s="519"/>
      <c r="F111" s="520"/>
      <c r="G111" s="521"/>
      <c r="H111" s="188"/>
      <c r="I111" s="313">
        <f>IF(B111&lt;&gt;"",0,IF(SUM(H111:H115)&gt;0.416666666666666,0.416666666666666,SUM(H111:H115)))</f>
        <v>0</v>
      </c>
      <c r="J111" s="32"/>
    </row>
    <row r="112" spans="1:10" s="33" customFormat="1" ht="11.25" customHeight="1" x14ac:dyDescent="0.2">
      <c r="A112" s="439"/>
      <c r="B112" s="331"/>
      <c r="C112" s="242"/>
      <c r="D112" s="237"/>
      <c r="E112" s="386"/>
      <c r="F112" s="386"/>
      <c r="G112" s="386"/>
      <c r="H112" s="188"/>
      <c r="I112" s="313"/>
      <c r="J112" s="32"/>
    </row>
    <row r="113" spans="1:10" s="33" customFormat="1" ht="11.25" customHeight="1" x14ac:dyDescent="0.2">
      <c r="A113" s="439"/>
      <c r="B113" s="331"/>
      <c r="C113" s="242"/>
      <c r="D113" s="237"/>
      <c r="E113" s="386"/>
      <c r="F113" s="386"/>
      <c r="G113" s="386"/>
      <c r="H113" s="188"/>
      <c r="I113" s="313"/>
      <c r="J113" s="32"/>
    </row>
    <row r="114" spans="1:10" s="33" customFormat="1" ht="11.25" customHeight="1" x14ac:dyDescent="0.2">
      <c r="A114" s="440"/>
      <c r="B114" s="331"/>
      <c r="C114" s="190"/>
      <c r="D114" s="189"/>
      <c r="E114" s="387"/>
      <c r="F114" s="388"/>
      <c r="G114" s="389"/>
      <c r="H114" s="188"/>
      <c r="I114" s="314"/>
      <c r="J114" s="32"/>
    </row>
    <row r="115" spans="1:10" s="33" customFormat="1" ht="11.25" customHeight="1" thickBot="1" x14ac:dyDescent="0.25">
      <c r="A115" s="441"/>
      <c r="B115" s="332"/>
      <c r="C115" s="243"/>
      <c r="D115" s="240"/>
      <c r="E115" s="406"/>
      <c r="F115" s="407"/>
      <c r="G115" s="408"/>
      <c r="H115" s="241"/>
      <c r="I115" s="315"/>
      <c r="J115" s="32"/>
    </row>
    <row r="116" spans="1:10" s="33" customFormat="1" ht="11.25" customHeight="1" thickTop="1" x14ac:dyDescent="0.2">
      <c r="A116" s="355">
        <f>A111+1</f>
        <v>45433</v>
      </c>
      <c r="B116" s="293"/>
      <c r="C116" s="24"/>
      <c r="D116" s="25"/>
      <c r="E116" s="543"/>
      <c r="F116" s="544"/>
      <c r="G116" s="545"/>
      <c r="H116" s="26"/>
      <c r="I116" s="313">
        <f>IF(B116&lt;&gt;"",0,IF(SUM(H116:H120)&gt;0.416666666666666,0.416666666666666,SUM(H116:H120)))</f>
        <v>0</v>
      </c>
      <c r="J116" s="32"/>
    </row>
    <row r="117" spans="1:10" s="33" customFormat="1" ht="11.25" customHeight="1" x14ac:dyDescent="0.2">
      <c r="A117" s="355"/>
      <c r="B117" s="293"/>
      <c r="C117" s="24"/>
      <c r="D117" s="25"/>
      <c r="E117" s="547"/>
      <c r="F117" s="547"/>
      <c r="G117" s="547"/>
      <c r="H117" s="26"/>
      <c r="I117" s="313"/>
      <c r="J117" s="32"/>
    </row>
    <row r="118" spans="1:10" s="33" customFormat="1" ht="11.25" customHeight="1" x14ac:dyDescent="0.2">
      <c r="A118" s="355"/>
      <c r="B118" s="293"/>
      <c r="C118" s="24"/>
      <c r="D118" s="25"/>
      <c r="E118" s="547"/>
      <c r="F118" s="547"/>
      <c r="G118" s="547"/>
      <c r="H118" s="26"/>
      <c r="I118" s="313"/>
      <c r="J118" s="32"/>
    </row>
    <row r="119" spans="1:10" s="33" customFormat="1" ht="11.25" customHeight="1" x14ac:dyDescent="0.2">
      <c r="A119" s="356"/>
      <c r="B119" s="293"/>
      <c r="C119" s="27"/>
      <c r="D119" s="28"/>
      <c r="E119" s="343"/>
      <c r="F119" s="344"/>
      <c r="G119" s="345"/>
      <c r="H119" s="26"/>
      <c r="I119" s="314"/>
      <c r="J119" s="32"/>
    </row>
    <row r="120" spans="1:10" s="33" customFormat="1" ht="11.25" customHeight="1" thickBot="1" x14ac:dyDescent="0.25">
      <c r="A120" s="357"/>
      <c r="B120" s="294"/>
      <c r="C120" s="29"/>
      <c r="D120" s="30"/>
      <c r="E120" s="301"/>
      <c r="F120" s="302"/>
      <c r="G120" s="303"/>
      <c r="H120" s="31"/>
      <c r="I120" s="315"/>
      <c r="J120" s="32"/>
    </row>
    <row r="121" spans="1:10" s="33" customFormat="1" ht="11.25" customHeight="1" thickTop="1" x14ac:dyDescent="0.2">
      <c r="A121" s="355">
        <f>A116+1</f>
        <v>45434</v>
      </c>
      <c r="B121" s="333"/>
      <c r="C121" s="261"/>
      <c r="D121" s="221"/>
      <c r="E121" s="538"/>
      <c r="F121" s="539"/>
      <c r="G121" s="540"/>
      <c r="H121" s="222"/>
      <c r="I121" s="313">
        <f>IF(B121&lt;&gt;"",0,IF(SUM(H121:H125)&gt;0.416666666666666,0.416666666666666,SUM(H121:H125)))</f>
        <v>0</v>
      </c>
      <c r="J121" s="32"/>
    </row>
    <row r="122" spans="1:10" s="33" customFormat="1" ht="11.25" customHeight="1" x14ac:dyDescent="0.2">
      <c r="A122" s="355"/>
      <c r="B122" s="333"/>
      <c r="C122" s="266"/>
      <c r="D122" s="221"/>
      <c r="E122" s="541"/>
      <c r="F122" s="541"/>
      <c r="G122" s="541"/>
      <c r="H122" s="222"/>
      <c r="I122" s="313"/>
      <c r="J122" s="32"/>
    </row>
    <row r="123" spans="1:10" s="33" customFormat="1" ht="11.25" customHeight="1" x14ac:dyDescent="0.2">
      <c r="A123" s="355"/>
      <c r="B123" s="333"/>
      <c r="C123" s="266"/>
      <c r="D123" s="221"/>
      <c r="E123" s="541"/>
      <c r="F123" s="541"/>
      <c r="G123" s="541"/>
      <c r="H123" s="222"/>
      <c r="I123" s="313"/>
      <c r="J123" s="32"/>
    </row>
    <row r="124" spans="1:10" s="33" customFormat="1" ht="11.25" customHeight="1" x14ac:dyDescent="0.2">
      <c r="A124" s="356"/>
      <c r="B124" s="333"/>
      <c r="C124" s="224"/>
      <c r="D124" s="225"/>
      <c r="E124" s="346"/>
      <c r="F124" s="347"/>
      <c r="G124" s="348"/>
      <c r="H124" s="222"/>
      <c r="I124" s="314"/>
      <c r="J124" s="32"/>
    </row>
    <row r="125" spans="1:10" s="33" customFormat="1" ht="11.25" customHeight="1" thickBot="1" x14ac:dyDescent="0.25">
      <c r="A125" s="357"/>
      <c r="B125" s="334"/>
      <c r="C125" s="226"/>
      <c r="D125" s="227"/>
      <c r="E125" s="374"/>
      <c r="F125" s="375"/>
      <c r="G125" s="376"/>
      <c r="H125" s="228"/>
      <c r="I125" s="315"/>
      <c r="J125" s="32"/>
    </row>
    <row r="126" spans="1:10" s="33" customFormat="1" ht="11.25" customHeight="1" thickTop="1" x14ac:dyDescent="0.2">
      <c r="A126" s="355">
        <f>A121+1</f>
        <v>45435</v>
      </c>
      <c r="B126" s="333"/>
      <c r="C126" s="261"/>
      <c r="D126" s="221"/>
      <c r="E126" s="538"/>
      <c r="F126" s="539"/>
      <c r="G126" s="540"/>
      <c r="H126" s="222"/>
      <c r="I126" s="310">
        <f>IF(B126&lt;&gt;"",0,IF(SUM(H126:H130)&gt;0.416666666666666,0.416666666666666,SUM(H126:H130)))</f>
        <v>0</v>
      </c>
      <c r="J126" s="32"/>
    </row>
    <row r="127" spans="1:10" s="33" customFormat="1" ht="11.25" customHeight="1" x14ac:dyDescent="0.2">
      <c r="A127" s="355"/>
      <c r="B127" s="333"/>
      <c r="C127" s="266"/>
      <c r="D127" s="221"/>
      <c r="E127" s="541"/>
      <c r="F127" s="541"/>
      <c r="G127" s="541"/>
      <c r="H127" s="222"/>
      <c r="I127" s="310"/>
      <c r="J127" s="32"/>
    </row>
    <row r="128" spans="1:10" s="33" customFormat="1" ht="11.25" customHeight="1" x14ac:dyDescent="0.2">
      <c r="A128" s="355"/>
      <c r="B128" s="333"/>
      <c r="C128" s="266"/>
      <c r="D128" s="221"/>
      <c r="E128" s="541"/>
      <c r="F128" s="541"/>
      <c r="G128" s="541"/>
      <c r="H128" s="222"/>
      <c r="I128" s="310"/>
      <c r="J128" s="32"/>
    </row>
    <row r="129" spans="1:10" s="33" customFormat="1" ht="11.25" customHeight="1" x14ac:dyDescent="0.2">
      <c r="A129" s="356"/>
      <c r="B129" s="333"/>
      <c r="C129" s="224"/>
      <c r="D129" s="225"/>
      <c r="E129" s="346"/>
      <c r="F129" s="347"/>
      <c r="G129" s="348"/>
      <c r="H129" s="222"/>
      <c r="I129" s="311"/>
      <c r="J129" s="32"/>
    </row>
    <row r="130" spans="1:10" s="33" customFormat="1" ht="11.25" customHeight="1" thickBot="1" x14ac:dyDescent="0.25">
      <c r="A130" s="357"/>
      <c r="B130" s="334"/>
      <c r="C130" s="226"/>
      <c r="D130" s="227"/>
      <c r="E130" s="374"/>
      <c r="F130" s="375"/>
      <c r="G130" s="376"/>
      <c r="H130" s="228"/>
      <c r="I130" s="312"/>
      <c r="J130" s="32"/>
    </row>
    <row r="131" spans="1:10" s="33" customFormat="1" ht="11.25" customHeight="1" thickTop="1" x14ac:dyDescent="0.2">
      <c r="A131" s="355">
        <f>A126+1</f>
        <v>45436</v>
      </c>
      <c r="B131" s="333"/>
      <c r="C131" s="261"/>
      <c r="D131" s="221"/>
      <c r="E131" s="538"/>
      <c r="F131" s="539"/>
      <c r="G131" s="540"/>
      <c r="H131" s="222"/>
      <c r="I131" s="459">
        <f>IF(B131&lt;&gt;"",0,IF(SUM(H131:H135)&gt;0.416666666666666,0.416666666666666,SUM(H131:H135)))</f>
        <v>0</v>
      </c>
      <c r="J131" s="32"/>
    </row>
    <row r="132" spans="1:10" s="33" customFormat="1" ht="11.25" customHeight="1" x14ac:dyDescent="0.2">
      <c r="A132" s="355"/>
      <c r="B132" s="333"/>
      <c r="C132" s="266"/>
      <c r="D132" s="221"/>
      <c r="E132" s="541"/>
      <c r="F132" s="541"/>
      <c r="G132" s="541"/>
      <c r="H132" s="222"/>
      <c r="I132" s="459"/>
      <c r="J132" s="32"/>
    </row>
    <row r="133" spans="1:10" s="33" customFormat="1" ht="11.25" customHeight="1" x14ac:dyDescent="0.2">
      <c r="A133" s="355"/>
      <c r="B133" s="333"/>
      <c r="C133" s="266"/>
      <c r="D133" s="221"/>
      <c r="E133" s="541"/>
      <c r="F133" s="541"/>
      <c r="G133" s="541"/>
      <c r="H133" s="222"/>
      <c r="I133" s="459"/>
      <c r="J133" s="32"/>
    </row>
    <row r="134" spans="1:10" s="33" customFormat="1" ht="11.25" customHeight="1" x14ac:dyDescent="0.2">
      <c r="A134" s="356"/>
      <c r="B134" s="333"/>
      <c r="C134" s="224"/>
      <c r="D134" s="225"/>
      <c r="E134" s="346"/>
      <c r="F134" s="347"/>
      <c r="G134" s="348"/>
      <c r="H134" s="222"/>
      <c r="I134" s="460"/>
      <c r="J134" s="32"/>
    </row>
    <row r="135" spans="1:10" s="33" customFormat="1" ht="11.25" customHeight="1" thickBot="1" x14ac:dyDescent="0.25">
      <c r="A135" s="357"/>
      <c r="B135" s="334"/>
      <c r="C135" s="226"/>
      <c r="D135" s="227"/>
      <c r="E135" s="374"/>
      <c r="F135" s="375"/>
      <c r="G135" s="376"/>
      <c r="H135" s="228"/>
      <c r="I135" s="461"/>
      <c r="J135" s="32"/>
    </row>
    <row r="136" spans="1:10" s="33" customFormat="1" ht="11.25" customHeight="1" thickTop="1" x14ac:dyDescent="0.2">
      <c r="A136" s="439">
        <f>A131+1</f>
        <v>45437</v>
      </c>
      <c r="B136" s="331"/>
      <c r="C136" s="279"/>
      <c r="D136" s="237"/>
      <c r="E136" s="519"/>
      <c r="F136" s="520"/>
      <c r="G136" s="521"/>
      <c r="H136" s="188"/>
      <c r="I136" s="313">
        <f>IF(B136&lt;&gt;"",0,IF(SUM(H136:H140)&gt;0.416666666666666,0.416666666666666,SUM(H136:H140)))</f>
        <v>0</v>
      </c>
      <c r="J136" s="32"/>
    </row>
    <row r="137" spans="1:10" s="33" customFormat="1" ht="11.25" customHeight="1" x14ac:dyDescent="0.2">
      <c r="A137" s="439"/>
      <c r="B137" s="331"/>
      <c r="C137" s="242"/>
      <c r="D137" s="237"/>
      <c r="E137" s="386"/>
      <c r="F137" s="386"/>
      <c r="G137" s="386"/>
      <c r="H137" s="188"/>
      <c r="I137" s="313"/>
      <c r="J137" s="32"/>
    </row>
    <row r="138" spans="1:10" s="33" customFormat="1" ht="11.25" customHeight="1" x14ac:dyDescent="0.2">
      <c r="A138" s="439"/>
      <c r="B138" s="331"/>
      <c r="C138" s="242"/>
      <c r="D138" s="237"/>
      <c r="E138" s="386"/>
      <c r="F138" s="386"/>
      <c r="G138" s="386"/>
      <c r="H138" s="188"/>
      <c r="I138" s="313"/>
      <c r="J138" s="32"/>
    </row>
    <row r="139" spans="1:10" s="33" customFormat="1" ht="11.25" customHeight="1" x14ac:dyDescent="0.2">
      <c r="A139" s="440"/>
      <c r="B139" s="331"/>
      <c r="C139" s="190"/>
      <c r="D139" s="189"/>
      <c r="E139" s="387"/>
      <c r="F139" s="388"/>
      <c r="G139" s="389"/>
      <c r="H139" s="188"/>
      <c r="I139" s="314"/>
      <c r="J139" s="32"/>
    </row>
    <row r="140" spans="1:10" s="33" customFormat="1" ht="11.25" customHeight="1" thickBot="1" x14ac:dyDescent="0.25">
      <c r="A140" s="441"/>
      <c r="B140" s="332"/>
      <c r="C140" s="243"/>
      <c r="D140" s="240"/>
      <c r="E140" s="406"/>
      <c r="F140" s="407"/>
      <c r="G140" s="408"/>
      <c r="H140" s="241"/>
      <c r="I140" s="315"/>
      <c r="J140" s="32"/>
    </row>
    <row r="141" spans="1:10" s="33" customFormat="1" ht="11.25" customHeight="1" thickTop="1" x14ac:dyDescent="0.2">
      <c r="A141" s="439">
        <f>A136+1</f>
        <v>45438</v>
      </c>
      <c r="B141" s="331"/>
      <c r="C141" s="279"/>
      <c r="D141" s="237"/>
      <c r="E141" s="519"/>
      <c r="F141" s="520"/>
      <c r="G141" s="521"/>
      <c r="H141" s="188"/>
      <c r="I141" s="313">
        <f>IF(B141&lt;&gt;"",0,IF(SUM(H141:H145)&gt;0.416666666666666,0.416666666666666,SUM(H141:H145)))</f>
        <v>0</v>
      </c>
      <c r="J141" s="32"/>
    </row>
    <row r="142" spans="1:10" s="33" customFormat="1" ht="11.25" customHeight="1" x14ac:dyDescent="0.2">
      <c r="A142" s="439"/>
      <c r="B142" s="331"/>
      <c r="C142" s="242"/>
      <c r="D142" s="237"/>
      <c r="E142" s="386"/>
      <c r="F142" s="386"/>
      <c r="G142" s="386"/>
      <c r="H142" s="188"/>
      <c r="I142" s="313"/>
      <c r="J142" s="32"/>
    </row>
    <row r="143" spans="1:10" s="33" customFormat="1" ht="11.25" customHeight="1" x14ac:dyDescent="0.2">
      <c r="A143" s="439"/>
      <c r="B143" s="331"/>
      <c r="C143" s="242"/>
      <c r="D143" s="237"/>
      <c r="E143" s="386"/>
      <c r="F143" s="386"/>
      <c r="G143" s="386"/>
      <c r="H143" s="188"/>
      <c r="I143" s="313"/>
      <c r="J143" s="32"/>
    </row>
    <row r="144" spans="1:10" s="33" customFormat="1" ht="11.25" customHeight="1" x14ac:dyDescent="0.2">
      <c r="A144" s="440"/>
      <c r="B144" s="331"/>
      <c r="C144" s="190"/>
      <c r="D144" s="189"/>
      <c r="E144" s="387"/>
      <c r="F144" s="388"/>
      <c r="G144" s="389"/>
      <c r="H144" s="188"/>
      <c r="I144" s="314"/>
      <c r="J144" s="32"/>
    </row>
    <row r="145" spans="1:10" s="33" customFormat="1" ht="11.25" customHeight="1" thickBot="1" x14ac:dyDescent="0.25">
      <c r="A145" s="441"/>
      <c r="B145" s="332"/>
      <c r="C145" s="243"/>
      <c r="D145" s="240"/>
      <c r="E145" s="406"/>
      <c r="F145" s="407"/>
      <c r="G145" s="408"/>
      <c r="H145" s="241"/>
      <c r="I145" s="315"/>
      <c r="J145" s="32"/>
    </row>
    <row r="146" spans="1:10" s="33" customFormat="1" ht="11.25" customHeight="1" thickTop="1" x14ac:dyDescent="0.2">
      <c r="A146" s="355">
        <f>A141+1</f>
        <v>45439</v>
      </c>
      <c r="B146" s="293"/>
      <c r="C146" s="24"/>
      <c r="D146" s="25"/>
      <c r="E146" s="543"/>
      <c r="F146" s="544"/>
      <c r="G146" s="545"/>
      <c r="H146" s="26"/>
      <c r="I146" s="313">
        <f>IF(B146&lt;&gt;"",0,IF(SUM(H146:H150)&gt;0.416666666666666,0.416666666666666,SUM(H146:H150)))</f>
        <v>0</v>
      </c>
      <c r="J146" s="32"/>
    </row>
    <row r="147" spans="1:10" s="33" customFormat="1" ht="11.25" customHeight="1" x14ac:dyDescent="0.2">
      <c r="A147" s="355"/>
      <c r="B147" s="293"/>
      <c r="C147" s="24"/>
      <c r="D147" s="25"/>
      <c r="E147" s="547"/>
      <c r="F147" s="547"/>
      <c r="G147" s="547"/>
      <c r="H147" s="26"/>
      <c r="I147" s="313"/>
      <c r="J147" s="32"/>
    </row>
    <row r="148" spans="1:10" s="33" customFormat="1" ht="11.25" customHeight="1" x14ac:dyDescent="0.2">
      <c r="A148" s="355"/>
      <c r="B148" s="293"/>
      <c r="C148" s="24"/>
      <c r="D148" s="25"/>
      <c r="E148" s="547"/>
      <c r="F148" s="547"/>
      <c r="G148" s="547"/>
      <c r="H148" s="26"/>
      <c r="I148" s="313"/>
      <c r="J148" s="32"/>
    </row>
    <row r="149" spans="1:10" s="33" customFormat="1" ht="11.25" customHeight="1" x14ac:dyDescent="0.2">
      <c r="A149" s="356"/>
      <c r="B149" s="293"/>
      <c r="C149" s="27"/>
      <c r="D149" s="28"/>
      <c r="E149" s="343"/>
      <c r="F149" s="344"/>
      <c r="G149" s="345"/>
      <c r="H149" s="26"/>
      <c r="I149" s="314"/>
      <c r="J149" s="32"/>
    </row>
    <row r="150" spans="1:10" s="33" customFormat="1" ht="11.25" customHeight="1" thickBot="1" x14ac:dyDescent="0.25">
      <c r="A150" s="357"/>
      <c r="B150" s="294"/>
      <c r="C150" s="29"/>
      <c r="D150" s="30"/>
      <c r="E150" s="301"/>
      <c r="F150" s="302"/>
      <c r="G150" s="303"/>
      <c r="H150" s="31"/>
      <c r="I150" s="315"/>
      <c r="J150" s="32"/>
    </row>
    <row r="151" spans="1:10" s="33" customFormat="1" ht="11.25" customHeight="1" thickTop="1" x14ac:dyDescent="0.2">
      <c r="A151" s="355">
        <f>A146+1</f>
        <v>45440</v>
      </c>
      <c r="B151" s="293"/>
      <c r="C151" s="24"/>
      <c r="D151" s="25"/>
      <c r="E151" s="543"/>
      <c r="F151" s="544"/>
      <c r="G151" s="545"/>
      <c r="H151" s="26"/>
      <c r="I151" s="313">
        <f>IF(B151&lt;&gt;"",0,IF(SUM(H151:H155)&gt;0.416666666666666,0.416666666666666,SUM(H151:H155)))</f>
        <v>0</v>
      </c>
      <c r="J151" s="32"/>
    </row>
    <row r="152" spans="1:10" s="33" customFormat="1" ht="11.25" customHeight="1" x14ac:dyDescent="0.2">
      <c r="A152" s="355"/>
      <c r="B152" s="293"/>
      <c r="C152" s="24"/>
      <c r="D152" s="25"/>
      <c r="E152" s="547"/>
      <c r="F152" s="547"/>
      <c r="G152" s="547"/>
      <c r="H152" s="26"/>
      <c r="I152" s="313"/>
      <c r="J152" s="32"/>
    </row>
    <row r="153" spans="1:10" s="33" customFormat="1" ht="11.25" customHeight="1" x14ac:dyDescent="0.2">
      <c r="A153" s="355"/>
      <c r="B153" s="293"/>
      <c r="C153" s="24"/>
      <c r="D153" s="25"/>
      <c r="E153" s="547"/>
      <c r="F153" s="547"/>
      <c r="G153" s="547"/>
      <c r="H153" s="26"/>
      <c r="I153" s="313"/>
      <c r="J153" s="32"/>
    </row>
    <row r="154" spans="1:10" s="33" customFormat="1" ht="11.25" customHeight="1" x14ac:dyDescent="0.2">
      <c r="A154" s="356"/>
      <c r="B154" s="293"/>
      <c r="C154" s="27"/>
      <c r="D154" s="28"/>
      <c r="E154" s="343"/>
      <c r="F154" s="344"/>
      <c r="G154" s="345"/>
      <c r="H154" s="26"/>
      <c r="I154" s="314"/>
      <c r="J154" s="32"/>
    </row>
    <row r="155" spans="1:10" s="33" customFormat="1" ht="11.25" customHeight="1" thickBot="1" x14ac:dyDescent="0.25">
      <c r="A155" s="357"/>
      <c r="B155" s="294"/>
      <c r="C155" s="29"/>
      <c r="D155" s="30"/>
      <c r="E155" s="301"/>
      <c r="F155" s="302"/>
      <c r="G155" s="303"/>
      <c r="H155" s="31"/>
      <c r="I155" s="315"/>
      <c r="J155" s="32"/>
    </row>
    <row r="156" spans="1:10" s="33" customFormat="1" ht="11.25" customHeight="1" thickTop="1" x14ac:dyDescent="0.2">
      <c r="A156" s="355">
        <f>A151+1</f>
        <v>45441</v>
      </c>
      <c r="B156" s="333"/>
      <c r="C156" s="266"/>
      <c r="D156" s="221"/>
      <c r="E156" s="538"/>
      <c r="F156" s="539"/>
      <c r="G156" s="540"/>
      <c r="H156" s="222"/>
      <c r="I156" s="313">
        <f>IF(B156&lt;&gt;"",0,IF(SUM(H156:H160)&gt;0.416666666666666,0.416666666666666,SUM(H156:H160)))</f>
        <v>0</v>
      </c>
      <c r="J156" s="32"/>
    </row>
    <row r="157" spans="1:10" s="33" customFormat="1" ht="11.25" customHeight="1" x14ac:dyDescent="0.2">
      <c r="A157" s="355"/>
      <c r="B157" s="333"/>
      <c r="C157" s="266"/>
      <c r="D157" s="221"/>
      <c r="E157" s="541"/>
      <c r="F157" s="541"/>
      <c r="G157" s="541"/>
      <c r="H157" s="222"/>
      <c r="I157" s="313"/>
      <c r="J157" s="32"/>
    </row>
    <row r="158" spans="1:10" s="33" customFormat="1" ht="11.25" customHeight="1" x14ac:dyDescent="0.2">
      <c r="A158" s="355"/>
      <c r="B158" s="333"/>
      <c r="C158" s="266"/>
      <c r="D158" s="221"/>
      <c r="E158" s="541"/>
      <c r="F158" s="541"/>
      <c r="G158" s="541"/>
      <c r="H158" s="222"/>
      <c r="I158" s="313"/>
      <c r="J158" s="32"/>
    </row>
    <row r="159" spans="1:10" s="33" customFormat="1" ht="11.25" customHeight="1" x14ac:dyDescent="0.2">
      <c r="A159" s="356"/>
      <c r="B159" s="333"/>
      <c r="C159" s="224"/>
      <c r="D159" s="225"/>
      <c r="E159" s="346"/>
      <c r="F159" s="347"/>
      <c r="G159" s="348"/>
      <c r="H159" s="222"/>
      <c r="I159" s="314"/>
      <c r="J159" s="32"/>
    </row>
    <row r="160" spans="1:10" s="33" customFormat="1" ht="11.25" customHeight="1" thickBot="1" x14ac:dyDescent="0.25">
      <c r="A160" s="357"/>
      <c r="B160" s="334"/>
      <c r="C160" s="226"/>
      <c r="D160" s="227"/>
      <c r="E160" s="374"/>
      <c r="F160" s="375"/>
      <c r="G160" s="376"/>
      <c r="H160" s="228"/>
      <c r="I160" s="315"/>
      <c r="J160" s="32"/>
    </row>
    <row r="161" spans="1:10" s="33" customFormat="1" ht="11.25" customHeight="1" thickTop="1" x14ac:dyDescent="0.2">
      <c r="A161" s="439">
        <f>A156+1</f>
        <v>45442</v>
      </c>
      <c r="B161" s="583"/>
      <c r="C161" s="279"/>
      <c r="D161" s="192"/>
      <c r="E161" s="585"/>
      <c r="F161" s="586"/>
      <c r="G161" s="587"/>
      <c r="H161" s="193"/>
      <c r="I161" s="310">
        <f>IF(B161&lt;&gt;"",0,IF(SUM(H161:H165)&gt;0.416666666666666,0.416666666666666,SUM(H161:H165)))</f>
        <v>0</v>
      </c>
      <c r="J161" s="32"/>
    </row>
    <row r="162" spans="1:10" s="33" customFormat="1" ht="11.25" customHeight="1" x14ac:dyDescent="0.2">
      <c r="A162" s="439"/>
      <c r="B162" s="583"/>
      <c r="C162" s="191"/>
      <c r="D162" s="192"/>
      <c r="E162" s="595"/>
      <c r="F162" s="595"/>
      <c r="G162" s="595"/>
      <c r="H162" s="193"/>
      <c r="I162" s="310"/>
      <c r="J162" s="32"/>
    </row>
    <row r="163" spans="1:10" s="33" customFormat="1" ht="11.25" customHeight="1" x14ac:dyDescent="0.2">
      <c r="A163" s="439"/>
      <c r="B163" s="583"/>
      <c r="C163" s="191"/>
      <c r="D163" s="192"/>
      <c r="E163" s="595"/>
      <c r="F163" s="595"/>
      <c r="G163" s="595"/>
      <c r="H163" s="193"/>
      <c r="I163" s="310"/>
      <c r="J163" s="32"/>
    </row>
    <row r="164" spans="1:10" s="33" customFormat="1" ht="11.25" customHeight="1" x14ac:dyDescent="0.2">
      <c r="A164" s="440"/>
      <c r="B164" s="583"/>
      <c r="C164" s="194"/>
      <c r="D164" s="195"/>
      <c r="E164" s="588"/>
      <c r="F164" s="589"/>
      <c r="G164" s="590"/>
      <c r="H164" s="193"/>
      <c r="I164" s="311"/>
      <c r="J164" s="32"/>
    </row>
    <row r="165" spans="1:10" s="33" customFormat="1" ht="11.25" customHeight="1" thickBot="1" x14ac:dyDescent="0.25">
      <c r="A165" s="441"/>
      <c r="B165" s="584"/>
      <c r="C165" s="196"/>
      <c r="D165" s="197"/>
      <c r="E165" s="591"/>
      <c r="F165" s="592"/>
      <c r="G165" s="593"/>
      <c r="H165" s="198"/>
      <c r="I165" s="312"/>
      <c r="J165" s="32"/>
    </row>
    <row r="166" spans="1:10" s="33" customFormat="1" ht="11.25" customHeight="1" thickTop="1" x14ac:dyDescent="0.2">
      <c r="A166" s="377">
        <f>A161+1</f>
        <v>45443</v>
      </c>
      <c r="B166" s="542"/>
      <c r="C166" s="261"/>
      <c r="D166" s="78"/>
      <c r="E166" s="543"/>
      <c r="F166" s="544"/>
      <c r="G166" s="545"/>
      <c r="H166" s="79"/>
      <c r="I166" s="349">
        <f>IF(B166&lt;&gt;"",0,IF(SUM(H166:H170)&gt;0.416666666666666,0.416666666666666,SUM(H166:H170)))</f>
        <v>0</v>
      </c>
      <c r="J166" s="32"/>
    </row>
    <row r="167" spans="1:10" s="33" customFormat="1" ht="11.25" customHeight="1" x14ac:dyDescent="0.2">
      <c r="A167" s="355"/>
      <c r="B167" s="293"/>
      <c r="C167" s="24"/>
      <c r="D167" s="25"/>
      <c r="E167" s="547"/>
      <c r="F167" s="547"/>
      <c r="G167" s="547"/>
      <c r="H167" s="26"/>
      <c r="I167" s="313"/>
      <c r="J167" s="32"/>
    </row>
    <row r="168" spans="1:10" s="33" customFormat="1" ht="11.25" customHeight="1" x14ac:dyDescent="0.2">
      <c r="A168" s="355"/>
      <c r="B168" s="293"/>
      <c r="C168" s="24"/>
      <c r="D168" s="25"/>
      <c r="E168" s="547"/>
      <c r="F168" s="547"/>
      <c r="G168" s="547"/>
      <c r="H168" s="26"/>
      <c r="I168" s="313"/>
      <c r="J168" s="32"/>
    </row>
    <row r="169" spans="1:10" s="33" customFormat="1" ht="11.25" customHeight="1" x14ac:dyDescent="0.2">
      <c r="A169" s="356"/>
      <c r="B169" s="293"/>
      <c r="C169" s="27"/>
      <c r="D169" s="28"/>
      <c r="E169" s="343"/>
      <c r="F169" s="344"/>
      <c r="G169" s="345"/>
      <c r="H169" s="26"/>
      <c r="I169" s="314"/>
      <c r="J169" s="32"/>
    </row>
    <row r="170" spans="1:10" s="33" customFormat="1" ht="11.25" customHeight="1" thickBot="1" x14ac:dyDescent="0.25">
      <c r="A170" s="378"/>
      <c r="B170" s="594"/>
      <c r="C170" s="168"/>
      <c r="D170" s="80"/>
      <c r="E170" s="301"/>
      <c r="F170" s="302"/>
      <c r="G170" s="303"/>
      <c r="H170" s="81"/>
      <c r="I170" s="350"/>
      <c r="J170" s="32"/>
    </row>
    <row r="171" spans="1:10" s="33" customFormat="1" ht="12.75" customHeight="1" thickBot="1" x14ac:dyDescent="0.25">
      <c r="A171" s="582" t="s">
        <v>37</v>
      </c>
      <c r="B171" s="401"/>
      <c r="C171" s="401"/>
      <c r="D171" s="38"/>
      <c r="E171" s="39">
        <f>K9*H8</f>
        <v>0</v>
      </c>
      <c r="F171" s="382" t="s">
        <v>38</v>
      </c>
      <c r="G171" s="364"/>
      <c r="H171" s="40">
        <f>SUM(H16:H170)</f>
        <v>0</v>
      </c>
      <c r="I171" s="41">
        <f>SUM(I16:I170)</f>
        <v>0</v>
      </c>
      <c r="J171" s="32"/>
    </row>
    <row r="172" spans="1:10" s="33" customFormat="1" ht="12.75" customHeight="1" x14ac:dyDescent="0.2">
      <c r="A172" s="654" t="str">
        <f>"Project-related planned work time "&amp;$E$3</f>
        <v xml:space="preserve">Project-related planned work time </v>
      </c>
      <c r="B172" s="655"/>
      <c r="C172" s="656"/>
      <c r="D172" s="42"/>
      <c r="E172" s="43">
        <f>K9*H9</f>
        <v>0</v>
      </c>
      <c r="F172" s="398"/>
      <c r="G172" s="399"/>
      <c r="H172" s="399"/>
      <c r="I172" s="70"/>
      <c r="J172" s="32"/>
    </row>
    <row r="173" spans="1:10" s="33" customFormat="1" ht="13.5" thickBot="1" x14ac:dyDescent="0.25">
      <c r="A173" s="657" t="str">
        <f>"Project-related hours "&amp;$E$3</f>
        <v xml:space="preserve">Project-related hours </v>
      </c>
      <c r="B173" s="658"/>
      <c r="C173" s="659"/>
      <c r="D173" s="44"/>
      <c r="E173" s="45">
        <f>SUMIF(C16:C170,F3,H16:H170)</f>
        <v>0</v>
      </c>
      <c r="F173" s="366"/>
      <c r="G173" s="367"/>
      <c r="H173" s="367"/>
      <c r="I173" s="71"/>
      <c r="J173" s="32"/>
    </row>
    <row r="174" spans="1:10" s="33" customFormat="1" ht="13.5" thickBot="1" x14ac:dyDescent="0.25">
      <c r="A174" s="363" t="s">
        <v>39</v>
      </c>
      <c r="B174" s="364"/>
      <c r="C174" s="364"/>
      <c r="D174" s="46"/>
      <c r="E174" s="47" t="str">
        <f>IF(E173=0,"",ROUND(E173/E171,4))</f>
        <v/>
      </c>
      <c r="F174" s="382"/>
      <c r="G174" s="364"/>
      <c r="H174" s="364"/>
      <c r="I174" s="72"/>
      <c r="J174" s="121"/>
    </row>
    <row r="175" spans="1:10" s="33" customFormat="1" ht="11.25" customHeight="1" x14ac:dyDescent="0.2">
      <c r="A175" s="468" t="str">
        <f>IF(ROUND(H171,5)=ROUND(I171,5),"","Die erbrachte Arbeitszeit stimmt nicht mit der abrechenbaren Arbeitszeit überein")</f>
        <v/>
      </c>
      <c r="B175" s="468"/>
      <c r="C175" s="468"/>
      <c r="D175" s="468"/>
      <c r="E175" s="468"/>
      <c r="F175" s="468"/>
      <c r="G175" s="468"/>
      <c r="H175" s="468"/>
      <c r="I175" s="468"/>
      <c r="J175" s="121"/>
    </row>
    <row r="176" spans="1:10" s="33" customFormat="1" ht="12.75" customHeight="1" x14ac:dyDescent="0.2">
      <c r="A176" s="469" t="s">
        <v>40</v>
      </c>
      <c r="B176" s="469"/>
      <c r="C176" s="469"/>
      <c r="D176" s="469"/>
      <c r="E176" s="469"/>
      <c r="F176" s="469"/>
      <c r="G176" s="469"/>
      <c r="H176" s="122"/>
      <c r="I176" s="122"/>
      <c r="J176" s="119"/>
    </row>
    <row r="177" spans="1:10" s="33" customFormat="1" ht="45" customHeight="1" x14ac:dyDescent="0.2">
      <c r="A177" s="469" t="s">
        <v>49</v>
      </c>
      <c r="B177" s="469"/>
      <c r="C177" s="469"/>
      <c r="D177" s="469"/>
      <c r="E177" s="469"/>
      <c r="F177" s="469"/>
      <c r="G177" s="469"/>
      <c r="H177" s="469"/>
      <c r="I177" s="469"/>
      <c r="J177" s="119"/>
    </row>
    <row r="178" spans="1:10" ht="9.75" customHeight="1" x14ac:dyDescent="0.2">
      <c r="A178" s="365"/>
      <c r="B178" s="365"/>
      <c r="C178" s="365"/>
      <c r="D178" s="16"/>
      <c r="E178" s="365"/>
      <c r="F178" s="365"/>
      <c r="G178" s="365"/>
      <c r="H178" s="365"/>
      <c r="I178" s="365"/>
      <c r="J178" s="123"/>
    </row>
    <row r="179" spans="1:10" ht="42" customHeight="1" x14ac:dyDescent="0.2">
      <c r="A179" s="335" t="s">
        <v>42</v>
      </c>
      <c r="B179" s="336"/>
      <c r="C179" s="337"/>
      <c r="D179" s="69"/>
      <c r="E179" s="335" t="s">
        <v>43</v>
      </c>
      <c r="F179" s="337"/>
      <c r="G179" s="335"/>
      <c r="H179" s="336"/>
      <c r="I179" s="337"/>
    </row>
    <row r="181" spans="1:10" x14ac:dyDescent="0.2">
      <c r="J181" s="86"/>
    </row>
    <row r="182" spans="1:10" x14ac:dyDescent="0.2">
      <c r="J182" s="86"/>
    </row>
  </sheetData>
  <sheetProtection selectLockedCells="1"/>
  <mergeCells count="279">
    <mergeCell ref="A5:E5"/>
    <mergeCell ref="E17:G17"/>
    <mergeCell ref="E18:G18"/>
    <mergeCell ref="E22:G22"/>
    <mergeCell ref="E23:G23"/>
    <mergeCell ref="E27:G27"/>
    <mergeCell ref="E28:G28"/>
    <mergeCell ref="E32:G32"/>
    <mergeCell ref="E33:G33"/>
    <mergeCell ref="A8:G8"/>
    <mergeCell ref="A9:G9"/>
    <mergeCell ref="A21:A25"/>
    <mergeCell ref="B21:B25"/>
    <mergeCell ref="E21:G21"/>
    <mergeCell ref="A179:C179"/>
    <mergeCell ref="E179:F179"/>
    <mergeCell ref="G179:I179"/>
    <mergeCell ref="A10:G10"/>
    <mergeCell ref="A1:I1"/>
    <mergeCell ref="A2:B2"/>
    <mergeCell ref="G2:I2"/>
    <mergeCell ref="A3:B3"/>
    <mergeCell ref="G3:I3"/>
    <mergeCell ref="A13:I13"/>
    <mergeCell ref="E15:G15"/>
    <mergeCell ref="A16:A20"/>
    <mergeCell ref="B16:B20"/>
    <mergeCell ref="E16:G16"/>
    <mergeCell ref="I16:I20"/>
    <mergeCell ref="E19:G19"/>
    <mergeCell ref="E20:G20"/>
    <mergeCell ref="B12:I12"/>
    <mergeCell ref="A26:A30"/>
    <mergeCell ref="B26:B30"/>
    <mergeCell ref="E26:G26"/>
    <mergeCell ref="I26:I30"/>
    <mergeCell ref="E29:G29"/>
    <mergeCell ref="E30:G30"/>
    <mergeCell ref="I21:I25"/>
    <mergeCell ref="E24:G24"/>
    <mergeCell ref="E25:G25"/>
    <mergeCell ref="A36:A40"/>
    <mergeCell ref="B36:B40"/>
    <mergeCell ref="E36:G36"/>
    <mergeCell ref="I36:I40"/>
    <mergeCell ref="E39:G39"/>
    <mergeCell ref="E40:G40"/>
    <mergeCell ref="A31:A35"/>
    <mergeCell ref="B31:B35"/>
    <mergeCell ref="E31:G31"/>
    <mergeCell ref="I31:I35"/>
    <mergeCell ref="E34:G34"/>
    <mergeCell ref="E35:G35"/>
    <mergeCell ref="E37:G37"/>
    <mergeCell ref="E38:G38"/>
    <mergeCell ref="A51:A55"/>
    <mergeCell ref="B51:B55"/>
    <mergeCell ref="E51:G51"/>
    <mergeCell ref="I51:I55"/>
    <mergeCell ref="E54:G54"/>
    <mergeCell ref="E55:G55"/>
    <mergeCell ref="A41:A45"/>
    <mergeCell ref="B41:B45"/>
    <mergeCell ref="I41:I45"/>
    <mergeCell ref="A46:A50"/>
    <mergeCell ref="B46:B50"/>
    <mergeCell ref="I46:I50"/>
    <mergeCell ref="E46:G46"/>
    <mergeCell ref="E49:G49"/>
    <mergeCell ref="E50:G50"/>
    <mergeCell ref="E41:G41"/>
    <mergeCell ref="E44:G44"/>
    <mergeCell ref="E45:G45"/>
    <mergeCell ref="E42:G42"/>
    <mergeCell ref="E43:G43"/>
    <mergeCell ref="E47:G47"/>
    <mergeCell ref="E48:G48"/>
    <mergeCell ref="E52:G52"/>
    <mergeCell ref="E53:G53"/>
    <mergeCell ref="A61:A65"/>
    <mergeCell ref="B61:B65"/>
    <mergeCell ref="E61:G61"/>
    <mergeCell ref="I61:I65"/>
    <mergeCell ref="E64:G64"/>
    <mergeCell ref="E65:G65"/>
    <mergeCell ref="A56:A60"/>
    <mergeCell ref="B56:B60"/>
    <mergeCell ref="E56:G56"/>
    <mergeCell ref="I56:I60"/>
    <mergeCell ref="E59:G59"/>
    <mergeCell ref="E60:G60"/>
    <mergeCell ref="E57:G57"/>
    <mergeCell ref="E58:G58"/>
    <mergeCell ref="E62:G62"/>
    <mergeCell ref="E63:G63"/>
    <mergeCell ref="A71:A75"/>
    <mergeCell ref="B71:B75"/>
    <mergeCell ref="E71:G71"/>
    <mergeCell ref="I71:I75"/>
    <mergeCell ref="E74:G74"/>
    <mergeCell ref="E75:G75"/>
    <mergeCell ref="A66:A70"/>
    <mergeCell ref="B66:B70"/>
    <mergeCell ref="E66:G66"/>
    <mergeCell ref="I66:I70"/>
    <mergeCell ref="E69:G69"/>
    <mergeCell ref="E70:G70"/>
    <mergeCell ref="E67:G67"/>
    <mergeCell ref="E68:G68"/>
    <mergeCell ref="E72:G72"/>
    <mergeCell ref="E73:G73"/>
    <mergeCell ref="A86:A90"/>
    <mergeCell ref="B86:B90"/>
    <mergeCell ref="E86:G86"/>
    <mergeCell ref="I86:I90"/>
    <mergeCell ref="E89:G89"/>
    <mergeCell ref="E90:G90"/>
    <mergeCell ref="A76:A80"/>
    <mergeCell ref="B76:B80"/>
    <mergeCell ref="I76:I80"/>
    <mergeCell ref="A81:A85"/>
    <mergeCell ref="B81:B85"/>
    <mergeCell ref="I81:I85"/>
    <mergeCell ref="E81:G81"/>
    <mergeCell ref="E84:G84"/>
    <mergeCell ref="E76:G76"/>
    <mergeCell ref="E79:G79"/>
    <mergeCell ref="E80:G80"/>
    <mergeCell ref="E77:G77"/>
    <mergeCell ref="E78:G78"/>
    <mergeCell ref="E82:G82"/>
    <mergeCell ref="E83:G83"/>
    <mergeCell ref="E87:G87"/>
    <mergeCell ref="E88:G88"/>
    <mergeCell ref="A96:A100"/>
    <mergeCell ref="B96:B100"/>
    <mergeCell ref="E96:G96"/>
    <mergeCell ref="I96:I100"/>
    <mergeCell ref="E99:G99"/>
    <mergeCell ref="E100:G100"/>
    <mergeCell ref="A91:A95"/>
    <mergeCell ref="B91:B95"/>
    <mergeCell ref="E91:G91"/>
    <mergeCell ref="I91:I95"/>
    <mergeCell ref="E94:G94"/>
    <mergeCell ref="E95:G95"/>
    <mergeCell ref="E92:G92"/>
    <mergeCell ref="E93:G93"/>
    <mergeCell ref="E97:G97"/>
    <mergeCell ref="E98:G98"/>
    <mergeCell ref="A106:A110"/>
    <mergeCell ref="B106:B110"/>
    <mergeCell ref="E106:G106"/>
    <mergeCell ref="I106:I110"/>
    <mergeCell ref="E109:G109"/>
    <mergeCell ref="E110:G110"/>
    <mergeCell ref="A101:A105"/>
    <mergeCell ref="B101:B105"/>
    <mergeCell ref="E101:G101"/>
    <mergeCell ref="I101:I105"/>
    <mergeCell ref="E104:G104"/>
    <mergeCell ref="E105:G105"/>
    <mergeCell ref="E102:G102"/>
    <mergeCell ref="E103:G103"/>
    <mergeCell ref="E107:G107"/>
    <mergeCell ref="E108:G108"/>
    <mergeCell ref="A111:A115"/>
    <mergeCell ref="B111:B115"/>
    <mergeCell ref="I111:I115"/>
    <mergeCell ref="A116:A120"/>
    <mergeCell ref="B116:B120"/>
    <mergeCell ref="I116:I120"/>
    <mergeCell ref="E116:G116"/>
    <mergeCell ref="E119:G119"/>
    <mergeCell ref="E120:G120"/>
    <mergeCell ref="E111:G111"/>
    <mergeCell ref="E114:G114"/>
    <mergeCell ref="E115:G115"/>
    <mergeCell ref="E112:G112"/>
    <mergeCell ref="E113:G113"/>
    <mergeCell ref="E117:G117"/>
    <mergeCell ref="E118:G118"/>
    <mergeCell ref="A126:A130"/>
    <mergeCell ref="B126:B130"/>
    <mergeCell ref="E126:G126"/>
    <mergeCell ref="I126:I130"/>
    <mergeCell ref="E129:G129"/>
    <mergeCell ref="E130:G130"/>
    <mergeCell ref="A121:A125"/>
    <mergeCell ref="B121:B125"/>
    <mergeCell ref="E121:G121"/>
    <mergeCell ref="I121:I125"/>
    <mergeCell ref="E124:G124"/>
    <mergeCell ref="E125:G125"/>
    <mergeCell ref="E122:G122"/>
    <mergeCell ref="E123:G123"/>
    <mergeCell ref="E127:G127"/>
    <mergeCell ref="E128:G128"/>
    <mergeCell ref="A136:A140"/>
    <mergeCell ref="B136:B140"/>
    <mergeCell ref="E136:G136"/>
    <mergeCell ref="I136:I140"/>
    <mergeCell ref="E139:G139"/>
    <mergeCell ref="E140:G140"/>
    <mergeCell ref="A131:A135"/>
    <mergeCell ref="B131:B135"/>
    <mergeCell ref="E131:G131"/>
    <mergeCell ref="I131:I135"/>
    <mergeCell ref="E134:G134"/>
    <mergeCell ref="E135:G135"/>
    <mergeCell ref="E132:G132"/>
    <mergeCell ref="E133:G133"/>
    <mergeCell ref="E137:G137"/>
    <mergeCell ref="E138:G138"/>
    <mergeCell ref="A146:A150"/>
    <mergeCell ref="B146:B150"/>
    <mergeCell ref="I146:I150"/>
    <mergeCell ref="A151:A155"/>
    <mergeCell ref="B151:B155"/>
    <mergeCell ref="I151:I155"/>
    <mergeCell ref="E151:G151"/>
    <mergeCell ref="A141:A145"/>
    <mergeCell ref="B141:B145"/>
    <mergeCell ref="E141:G141"/>
    <mergeCell ref="I141:I145"/>
    <mergeCell ref="E144:G144"/>
    <mergeCell ref="E145:G145"/>
    <mergeCell ref="E146:G146"/>
    <mergeCell ref="E149:G149"/>
    <mergeCell ref="E150:G150"/>
    <mergeCell ref="E142:G142"/>
    <mergeCell ref="E143:G143"/>
    <mergeCell ref="E147:G147"/>
    <mergeCell ref="E148:G148"/>
    <mergeCell ref="E152:G152"/>
    <mergeCell ref="E153:G153"/>
    <mergeCell ref="B161:B165"/>
    <mergeCell ref="E161:G161"/>
    <mergeCell ref="I161:I165"/>
    <mergeCell ref="E164:G164"/>
    <mergeCell ref="E165:G165"/>
    <mergeCell ref="A166:A170"/>
    <mergeCell ref="B166:B170"/>
    <mergeCell ref="A156:A160"/>
    <mergeCell ref="B156:B160"/>
    <mergeCell ref="E156:G156"/>
    <mergeCell ref="I156:I160"/>
    <mergeCell ref="E159:G159"/>
    <mergeCell ref="E160:G160"/>
    <mergeCell ref="E157:G157"/>
    <mergeCell ref="E158:G158"/>
    <mergeCell ref="E162:G162"/>
    <mergeCell ref="E163:G163"/>
    <mergeCell ref="E167:G167"/>
    <mergeCell ref="E168:G168"/>
    <mergeCell ref="E2:F2"/>
    <mergeCell ref="E3:F3"/>
    <mergeCell ref="A178:C178"/>
    <mergeCell ref="E178:F178"/>
    <mergeCell ref="E166:G166"/>
    <mergeCell ref="I166:I170"/>
    <mergeCell ref="E154:G154"/>
    <mergeCell ref="E155:G155"/>
    <mergeCell ref="E85:G85"/>
    <mergeCell ref="A176:G176"/>
    <mergeCell ref="A177:I177"/>
    <mergeCell ref="G178:I178"/>
    <mergeCell ref="A171:C171"/>
    <mergeCell ref="F171:G171"/>
    <mergeCell ref="A172:C172"/>
    <mergeCell ref="F172:H172"/>
    <mergeCell ref="A173:C173"/>
    <mergeCell ref="F173:H173"/>
    <mergeCell ref="A174:C174"/>
    <mergeCell ref="F174:H174"/>
    <mergeCell ref="A175:I175"/>
    <mergeCell ref="E169:G169"/>
    <mergeCell ref="E170:G170"/>
    <mergeCell ref="A161:A165"/>
  </mergeCells>
  <phoneticPr fontId="2" type="noConversion"/>
  <conditionalFormatting sqref="A175:I175">
    <cfRule type="cellIs" dxfId="7" priority="1" stopIfTrue="1" operator="equal">
      <formula>"Die erbrachte Arbeitszeit stimmt nicht mit der abrechenbaren Arbeitszeit überein"</formula>
    </cfRule>
  </conditionalFormatting>
  <dataValidations count="7">
    <dataValidation operator="lessThanOrEqual" allowBlank="1" showInputMessage="1" showErrorMessage="1" sqref="J26:J173" xr:uid="{00000000-0002-0000-0500-000000000000}"/>
    <dataValidation type="time" operator="lessThanOrEqual" allowBlank="1" showInputMessage="1" showErrorMessage="1" sqref="J21:J25" xr:uid="{00000000-0002-0000-0500-000001000000}">
      <formula1>0.416666666666667</formula1>
    </dataValidation>
    <dataValidation type="list" showInputMessage="1" showErrorMessage="1" sqref="D16:D170 C18:C20 C22:C25 C27:C30 C32:C35 C37:C50 C52:C55 C57:C60 C62:C65 C67:C70 C72:C85 C87:C90 C92:C95 C97:C105 C107:C120 C122:C125 C127:C130 C132:C135 C137:C140 C142:C160 C162:C165 C167:C170" xr:uid="{00000000-0002-0000-0500-000002000000}">
      <formula1>$K$1:$K$3</formula1>
    </dataValidation>
    <dataValidation type="list" allowBlank="1" showInputMessage="1" showErrorMessage="1" sqref="B16:B170" xr:uid="{00000000-0002-0000-0500-000003000000}">
      <formula1>$K$4:$K$5</formula1>
    </dataValidation>
    <dataValidation type="time" operator="lessThanOrEqual" showInputMessage="1" showErrorMessage="1" errorTitle="&gt;10 hours" error="The amount of time worked per day must not exceed 10 hours." sqref="H16:H170" xr:uid="{00000000-0002-0000-0500-000004000000}">
      <formula1>0.416666666666667</formula1>
    </dataValidation>
    <dataValidation type="list" showInputMessage="1" showErrorMessage="1" sqref="C16:C17" xr:uid="{00000000-0002-0000-0500-000005000000}">
      <formula1>$F$3</formula1>
    </dataValidation>
    <dataValidation type="list" allowBlank="1" showInputMessage="1" showErrorMessage="1" sqref="C21 C26 C31 C36 C51 C56 C61 C66 C71 C86 C91 C96 C106 C121 C126 C131 C136 C141 C161 C166" xr:uid="{EE72931B-10EF-46A3-903A-B45554AF3F64}">
      <formula1>$E$3</formula1>
    </dataValidation>
  </dataValidations>
  <pageMargins left="0.78740157480314965" right="0.78740157480314965" top="0.39370078740157483" bottom="0.39370078740157483" header="0.51181102362204722" footer="0.51181102362204722"/>
  <pageSetup paperSize="9" fitToHeight="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80"/>
  <sheetViews>
    <sheetView topLeftCell="A147" zoomScaleNormal="100" zoomScaleSheetLayoutView="100" workbookViewId="0">
      <selection activeCell="A170" sqref="A170:C171"/>
    </sheetView>
  </sheetViews>
  <sheetFormatPr baseColWidth="10" defaultColWidth="11.42578125" defaultRowHeight="12.75" x14ac:dyDescent="0.2"/>
  <cols>
    <col min="1" max="1" width="14.7109375" style="5" bestFit="1" customWidth="1"/>
    <col min="2" max="2" width="6.7109375" style="5" customWidth="1"/>
    <col min="3" max="3" width="12.140625" style="5" customWidth="1"/>
    <col min="4" max="4" width="10.42578125" style="5" hidden="1" customWidth="1"/>
    <col min="5" max="5" width="15.7109375" style="5" customWidth="1"/>
    <col min="6" max="6" width="10.42578125" style="5" customWidth="1"/>
    <col min="7" max="7" width="5.7109375" style="5" customWidth="1"/>
    <col min="8" max="8" width="7.85546875" style="5" customWidth="1"/>
    <col min="9" max="9" width="12.7109375" style="5" customWidth="1"/>
    <col min="10" max="10" width="11.140625" style="5" hidden="1" customWidth="1"/>
    <col min="11" max="11" width="9.28515625" style="5" hidden="1" customWidth="1"/>
    <col min="12" max="16384" width="11.42578125" style="5"/>
  </cols>
  <sheetData>
    <row r="1" spans="1:11" s="116" customFormat="1" ht="13.5" thickBot="1" x14ac:dyDescent="0.25">
      <c r="A1" s="481" t="s">
        <v>13</v>
      </c>
      <c r="B1" s="482"/>
      <c r="C1" s="482"/>
      <c r="D1" s="482"/>
      <c r="E1" s="482"/>
      <c r="F1" s="482"/>
      <c r="G1" s="482"/>
      <c r="H1" s="482"/>
      <c r="I1" s="483"/>
      <c r="J1" s="115"/>
      <c r="K1" s="102">
        <f>F3</f>
        <v>0</v>
      </c>
    </row>
    <row r="2" spans="1:11" s="116" customFormat="1" x14ac:dyDescent="0.2">
      <c r="A2" s="484" t="s">
        <v>14</v>
      </c>
      <c r="B2" s="485"/>
      <c r="C2" s="48" t="s">
        <v>15</v>
      </c>
      <c r="D2" s="48"/>
      <c r="E2" s="556" t="s">
        <v>53</v>
      </c>
      <c r="F2" s="557"/>
      <c r="G2" s="486" t="s">
        <v>17</v>
      </c>
      <c r="H2" s="487"/>
      <c r="I2" s="488"/>
      <c r="J2" s="115"/>
      <c r="K2" s="102" t="s">
        <v>62</v>
      </c>
    </row>
    <row r="3" spans="1:11" s="33" customFormat="1" ht="13.5" thickBot="1" x14ac:dyDescent="0.25">
      <c r="A3" s="550" t="s">
        <v>18</v>
      </c>
      <c r="B3" s="551"/>
      <c r="C3" s="135" t="s">
        <v>19</v>
      </c>
      <c r="D3" s="49"/>
      <c r="E3" s="558"/>
      <c r="F3" s="495"/>
      <c r="G3" s="552"/>
      <c r="H3" s="553"/>
      <c r="I3" s="554"/>
      <c r="J3" s="117"/>
      <c r="K3" s="102" t="e">
        <f>IF(#REF!="","",#REF!)</f>
        <v>#REF!</v>
      </c>
    </row>
    <row r="4" spans="1:11" s="33" customFormat="1" ht="4.5" hidden="1" customHeight="1" x14ac:dyDescent="0.2">
      <c r="E4" s="50"/>
      <c r="F4" s="51"/>
      <c r="G4" s="52"/>
      <c r="H4" s="51"/>
      <c r="I4" s="53"/>
      <c r="J4" s="117"/>
      <c r="K4" s="102" t="s">
        <v>63</v>
      </c>
    </row>
    <row r="5" spans="1:11" s="35" customFormat="1" ht="15" x14ac:dyDescent="0.2">
      <c r="A5" s="501" t="s">
        <v>20</v>
      </c>
      <c r="B5" s="502"/>
      <c r="C5" s="502"/>
      <c r="D5" s="499"/>
      <c r="E5" s="499"/>
      <c r="F5" s="599"/>
      <c r="G5" s="499"/>
      <c r="H5" s="499"/>
      <c r="I5" s="500"/>
      <c r="K5" s="102" t="s">
        <v>64</v>
      </c>
    </row>
    <row r="6" spans="1:11" s="35" customFormat="1" ht="11.25" x14ac:dyDescent="0.2">
      <c r="A6" s="18"/>
      <c r="B6" s="19"/>
      <c r="C6" s="19"/>
      <c r="D6" s="19"/>
      <c r="E6" s="99"/>
      <c r="F6" s="99"/>
      <c r="G6" s="99"/>
      <c r="H6" s="100" t="s">
        <v>21</v>
      </c>
      <c r="I6" s="101" t="s">
        <v>22</v>
      </c>
      <c r="K6" s="102"/>
    </row>
    <row r="7" spans="1:11" s="35" customFormat="1" ht="11.25" x14ac:dyDescent="0.2">
      <c r="A7" s="20" t="s">
        <v>23</v>
      </c>
      <c r="B7" s="19"/>
      <c r="C7" s="19"/>
      <c r="D7" s="19"/>
      <c r="E7" s="99"/>
      <c r="F7" s="99"/>
      <c r="G7" s="99"/>
      <c r="H7" s="77"/>
      <c r="I7" s="75"/>
      <c r="K7" s="102"/>
    </row>
    <row r="8" spans="1:11" s="33" customFormat="1" x14ac:dyDescent="0.2">
      <c r="A8" s="429" t="s">
        <v>24</v>
      </c>
      <c r="B8" s="430"/>
      <c r="C8" s="430"/>
      <c r="D8" s="430"/>
      <c r="E8" s="430"/>
      <c r="F8" s="430"/>
      <c r="G8" s="430"/>
      <c r="H8" s="93"/>
      <c r="I8" s="22"/>
      <c r="J8" s="35"/>
      <c r="K8" s="35"/>
    </row>
    <row r="9" spans="1:11" s="33" customFormat="1" x14ac:dyDescent="0.2">
      <c r="A9" s="437" t="str">
        <f>"davon im Projekt "&amp;E3&amp;" beschäftigt:"</f>
        <v>davon im Projekt  beschäftigt:</v>
      </c>
      <c r="B9" s="438"/>
      <c r="C9" s="438"/>
      <c r="D9" s="438"/>
      <c r="E9" s="438"/>
      <c r="F9" s="438"/>
      <c r="G9" s="438"/>
      <c r="H9" s="93"/>
      <c r="I9" s="23"/>
      <c r="J9" s="102" t="s">
        <v>65</v>
      </c>
      <c r="K9" s="105">
        <v>5.9027777777777777</v>
      </c>
    </row>
    <row r="10" spans="1:11" s="33" customFormat="1" ht="13.5" thickBot="1" x14ac:dyDescent="0.25">
      <c r="A10" s="437"/>
      <c r="B10" s="438"/>
      <c r="C10" s="438"/>
      <c r="D10" s="438"/>
      <c r="E10" s="438"/>
      <c r="F10" s="438"/>
      <c r="G10" s="438"/>
      <c r="H10" s="114"/>
      <c r="I10" s="74"/>
      <c r="J10" s="102"/>
      <c r="K10" s="104"/>
    </row>
    <row r="11" spans="1:11" s="33" customFormat="1" ht="13.5" thickBot="1" x14ac:dyDescent="0.25">
      <c r="A11" s="56"/>
      <c r="B11" s="56"/>
      <c r="C11" s="56"/>
      <c r="D11" s="56"/>
      <c r="E11" s="56"/>
      <c r="F11" s="57" t="s">
        <v>25</v>
      </c>
      <c r="G11" s="58" t="s">
        <v>54</v>
      </c>
      <c r="H11" s="59" t="s">
        <v>27</v>
      </c>
      <c r="I11" s="118">
        <f>'01-24'!I11</f>
        <v>2024</v>
      </c>
      <c r="J11" s="119"/>
      <c r="K11" s="120"/>
    </row>
    <row r="12" spans="1:11" s="33" customFormat="1" ht="20.25" customHeight="1" x14ac:dyDescent="0.2">
      <c r="A12" s="60" t="s">
        <v>28</v>
      </c>
      <c r="B12" s="479" t="s">
        <v>47</v>
      </c>
      <c r="C12" s="479"/>
      <c r="D12" s="479"/>
      <c r="E12" s="479"/>
      <c r="F12" s="479"/>
      <c r="G12" s="479"/>
      <c r="H12" s="479"/>
      <c r="I12" s="480"/>
      <c r="J12" s="119"/>
    </row>
    <row r="13" spans="1:11" s="33" customFormat="1" ht="29.25" customHeight="1" thickBot="1" x14ac:dyDescent="0.25">
      <c r="A13" s="445" t="s">
        <v>30</v>
      </c>
      <c r="B13" s="446"/>
      <c r="C13" s="446"/>
      <c r="D13" s="446"/>
      <c r="E13" s="446"/>
      <c r="F13" s="446"/>
      <c r="G13" s="446"/>
      <c r="H13" s="446"/>
      <c r="I13" s="447"/>
      <c r="J13" s="119"/>
    </row>
    <row r="14" spans="1:11" s="33" customFormat="1" ht="6.75" hidden="1" customHeight="1" x14ac:dyDescent="0.2">
      <c r="I14" s="36"/>
      <c r="J14" s="119"/>
    </row>
    <row r="15" spans="1:11" s="35" customFormat="1" ht="51.75" thickBot="1" x14ac:dyDescent="0.25">
      <c r="A15" s="1" t="s">
        <v>31</v>
      </c>
      <c r="B15" s="85" t="s">
        <v>32</v>
      </c>
      <c r="C15" s="158" t="s">
        <v>33</v>
      </c>
      <c r="D15" s="84"/>
      <c r="E15" s="431" t="s">
        <v>34</v>
      </c>
      <c r="F15" s="432"/>
      <c r="G15" s="433"/>
      <c r="H15" s="83" t="s">
        <v>35</v>
      </c>
      <c r="I15" s="2" t="s">
        <v>36</v>
      </c>
      <c r="J15" s="34"/>
    </row>
    <row r="16" spans="1:11" s="35" customFormat="1" ht="11.25" customHeight="1" x14ac:dyDescent="0.2">
      <c r="A16" s="578">
        <v>45444</v>
      </c>
      <c r="B16" s="579"/>
      <c r="C16" s="278"/>
      <c r="D16" s="217"/>
      <c r="E16" s="600"/>
      <c r="F16" s="601"/>
      <c r="G16" s="602"/>
      <c r="H16" s="218"/>
      <c r="I16" s="509">
        <f>IF(B16&lt;&gt;"",0,IF(SUM(H16:H20)&gt;0.416666666666666,0.416666666666666,SUM(H16:H20)))</f>
        <v>0</v>
      </c>
      <c r="J16" s="34"/>
    </row>
    <row r="17" spans="1:10" s="35" customFormat="1" ht="11.25" customHeight="1" x14ac:dyDescent="0.2">
      <c r="A17" s="439"/>
      <c r="B17" s="331"/>
      <c r="C17" s="190"/>
      <c r="D17" s="211"/>
      <c r="E17" s="393"/>
      <c r="F17" s="394"/>
      <c r="G17" s="395"/>
      <c r="H17" s="188"/>
      <c r="I17" s="313"/>
      <c r="J17" s="34"/>
    </row>
    <row r="18" spans="1:10" s="35" customFormat="1" ht="11.25" customHeight="1" x14ac:dyDescent="0.2">
      <c r="A18" s="439"/>
      <c r="B18" s="331"/>
      <c r="C18" s="199"/>
      <c r="D18" s="211"/>
      <c r="E18" s="393"/>
      <c r="F18" s="394"/>
      <c r="G18" s="395"/>
      <c r="H18" s="188"/>
      <c r="I18" s="313"/>
      <c r="J18" s="34"/>
    </row>
    <row r="19" spans="1:10" s="33" customFormat="1" ht="11.25" customHeight="1" x14ac:dyDescent="0.2">
      <c r="A19" s="440"/>
      <c r="B19" s="331"/>
      <c r="C19" s="190"/>
      <c r="D19" s="189"/>
      <c r="E19" s="393"/>
      <c r="F19" s="394"/>
      <c r="G19" s="395"/>
      <c r="H19" s="219"/>
      <c r="I19" s="314"/>
      <c r="J19" s="36"/>
    </row>
    <row r="20" spans="1:10" s="33" customFormat="1" ht="11.25" customHeight="1" thickBot="1" x14ac:dyDescent="0.25">
      <c r="A20" s="441"/>
      <c r="B20" s="332"/>
      <c r="C20" s="210"/>
      <c r="D20" s="212"/>
      <c r="E20" s="406"/>
      <c r="F20" s="407"/>
      <c r="G20" s="408"/>
      <c r="H20" s="220"/>
      <c r="I20" s="315"/>
      <c r="J20" s="10"/>
    </row>
    <row r="21" spans="1:10" s="33" customFormat="1" ht="11.25" customHeight="1" thickTop="1" x14ac:dyDescent="0.2">
      <c r="A21" s="439">
        <f>A16+1</f>
        <v>45445</v>
      </c>
      <c r="B21" s="331"/>
      <c r="C21" s="278"/>
      <c r="D21" s="211"/>
      <c r="E21" s="387"/>
      <c r="F21" s="388"/>
      <c r="G21" s="389"/>
      <c r="H21" s="188"/>
      <c r="I21" s="313">
        <f>IF(B21&lt;&gt;"",0,IF(SUM(H21:H25)&gt;0.416666666666666,0.416666666666666,SUM(H21:H25)))</f>
        <v>0</v>
      </c>
      <c r="J21" s="32"/>
    </row>
    <row r="22" spans="1:10" s="33" customFormat="1" ht="11.25" customHeight="1" x14ac:dyDescent="0.2">
      <c r="A22" s="439"/>
      <c r="B22" s="331"/>
      <c r="C22" s="190"/>
      <c r="D22" s="211"/>
      <c r="E22" s="393"/>
      <c r="F22" s="394"/>
      <c r="G22" s="395"/>
      <c r="H22" s="188"/>
      <c r="I22" s="313"/>
      <c r="J22" s="32"/>
    </row>
    <row r="23" spans="1:10" s="33" customFormat="1" ht="11.25" customHeight="1" x14ac:dyDescent="0.2">
      <c r="A23" s="439"/>
      <c r="B23" s="331"/>
      <c r="C23" s="199"/>
      <c r="D23" s="211"/>
      <c r="E23" s="393"/>
      <c r="F23" s="394"/>
      <c r="G23" s="395"/>
      <c r="H23" s="188"/>
      <c r="I23" s="313"/>
      <c r="J23" s="32"/>
    </row>
    <row r="24" spans="1:10" s="33" customFormat="1" ht="11.25" customHeight="1" x14ac:dyDescent="0.2">
      <c r="A24" s="440"/>
      <c r="B24" s="331"/>
      <c r="C24" s="190"/>
      <c r="D24" s="189"/>
      <c r="E24" s="393"/>
      <c r="F24" s="394"/>
      <c r="G24" s="395"/>
      <c r="H24" s="188"/>
      <c r="I24" s="314"/>
      <c r="J24" s="32"/>
    </row>
    <row r="25" spans="1:10" s="33" customFormat="1" ht="11.25" customHeight="1" thickBot="1" x14ac:dyDescent="0.25">
      <c r="A25" s="441"/>
      <c r="B25" s="332"/>
      <c r="C25" s="210"/>
      <c r="D25" s="212"/>
      <c r="E25" s="406"/>
      <c r="F25" s="407"/>
      <c r="G25" s="408"/>
      <c r="H25" s="241"/>
      <c r="I25" s="315"/>
      <c r="J25" s="32"/>
    </row>
    <row r="26" spans="1:10" s="33" customFormat="1" ht="11.25" customHeight="1" thickTop="1" x14ac:dyDescent="0.2">
      <c r="A26" s="355">
        <f>A21+1</f>
        <v>45446</v>
      </c>
      <c r="B26" s="333"/>
      <c r="C26" s="266"/>
      <c r="D26" s="221"/>
      <c r="E26" s="346"/>
      <c r="F26" s="347"/>
      <c r="G26" s="348"/>
      <c r="H26" s="222"/>
      <c r="I26" s="313">
        <f>IF(B26&lt;&gt;"",0,IF(SUM(H26:H30)&gt;0.416666666666666,0.416666666666666,SUM(H26:H30)))</f>
        <v>0</v>
      </c>
      <c r="J26" s="32"/>
    </row>
    <row r="27" spans="1:10" s="33" customFormat="1" ht="11.25" customHeight="1" x14ac:dyDescent="0.2">
      <c r="A27" s="355"/>
      <c r="B27" s="333"/>
      <c r="C27" s="266"/>
      <c r="D27" s="221"/>
      <c r="E27" s="304"/>
      <c r="F27" s="305"/>
      <c r="G27" s="306"/>
      <c r="H27" s="222"/>
      <c r="I27" s="313"/>
      <c r="J27" s="32"/>
    </row>
    <row r="28" spans="1:10" s="33" customFormat="1" ht="11.25" customHeight="1" x14ac:dyDescent="0.2">
      <c r="A28" s="355"/>
      <c r="B28" s="333"/>
      <c r="C28" s="266"/>
      <c r="D28" s="221"/>
      <c r="E28" s="304"/>
      <c r="F28" s="305"/>
      <c r="G28" s="306"/>
      <c r="H28" s="222"/>
      <c r="I28" s="313"/>
      <c r="J28" s="32"/>
    </row>
    <row r="29" spans="1:10" s="33" customFormat="1" ht="11.25" customHeight="1" x14ac:dyDescent="0.2">
      <c r="A29" s="356"/>
      <c r="B29" s="333"/>
      <c r="C29" s="224"/>
      <c r="D29" s="225"/>
      <c r="E29" s="304"/>
      <c r="F29" s="305"/>
      <c r="G29" s="306"/>
      <c r="H29" s="222"/>
      <c r="I29" s="314"/>
      <c r="J29" s="32"/>
    </row>
    <row r="30" spans="1:10" s="33" customFormat="1" ht="11.25" customHeight="1" thickBot="1" x14ac:dyDescent="0.25">
      <c r="A30" s="357"/>
      <c r="B30" s="334"/>
      <c r="C30" s="226"/>
      <c r="D30" s="227"/>
      <c r="E30" s="374"/>
      <c r="F30" s="375"/>
      <c r="G30" s="376"/>
      <c r="H30" s="228"/>
      <c r="I30" s="315"/>
      <c r="J30" s="32"/>
    </row>
    <row r="31" spans="1:10" s="33" customFormat="1" ht="11.25" customHeight="1" thickTop="1" x14ac:dyDescent="0.2">
      <c r="A31" s="355">
        <f>A26+1</f>
        <v>45447</v>
      </c>
      <c r="B31" s="293"/>
      <c r="C31" s="24"/>
      <c r="D31" s="25"/>
      <c r="E31" s="343"/>
      <c r="F31" s="344"/>
      <c r="G31" s="345"/>
      <c r="H31" s="26"/>
      <c r="I31" s="313">
        <f>IF(B31&lt;&gt;"",0,IF(SUM(H31:H35)&gt;0.416666666666666,0.416666666666666,SUM(H31:H35)))</f>
        <v>0</v>
      </c>
      <c r="J31" s="32"/>
    </row>
    <row r="32" spans="1:10" s="33" customFormat="1" ht="11.25" customHeight="1" x14ac:dyDescent="0.2">
      <c r="A32" s="355"/>
      <c r="B32" s="293"/>
      <c r="C32" s="24"/>
      <c r="D32" s="25"/>
      <c r="E32" s="298"/>
      <c r="F32" s="299"/>
      <c r="G32" s="300"/>
      <c r="H32" s="26"/>
      <c r="I32" s="313"/>
      <c r="J32" s="32"/>
    </row>
    <row r="33" spans="1:10" s="33" customFormat="1" ht="11.25" customHeight="1" x14ac:dyDescent="0.2">
      <c r="A33" s="355"/>
      <c r="B33" s="293"/>
      <c r="C33" s="24"/>
      <c r="D33" s="25"/>
      <c r="E33" s="298"/>
      <c r="F33" s="299"/>
      <c r="G33" s="300"/>
      <c r="H33" s="26"/>
      <c r="I33" s="313"/>
      <c r="J33" s="32"/>
    </row>
    <row r="34" spans="1:10" s="33" customFormat="1" ht="11.25" customHeight="1" x14ac:dyDescent="0.2">
      <c r="A34" s="356"/>
      <c r="B34" s="293"/>
      <c r="C34" s="27"/>
      <c r="D34" s="28"/>
      <c r="E34" s="298"/>
      <c r="F34" s="299"/>
      <c r="G34" s="300"/>
      <c r="H34" s="26"/>
      <c r="I34" s="314"/>
      <c r="J34" s="32"/>
    </row>
    <row r="35" spans="1:10" s="33" customFormat="1" ht="11.25" customHeight="1" thickBot="1" x14ac:dyDescent="0.25">
      <c r="A35" s="357"/>
      <c r="B35" s="294"/>
      <c r="C35" s="29"/>
      <c r="D35" s="30"/>
      <c r="E35" s="301"/>
      <c r="F35" s="302"/>
      <c r="G35" s="303"/>
      <c r="H35" s="31"/>
      <c r="I35" s="315"/>
      <c r="J35" s="32"/>
    </row>
    <row r="36" spans="1:10" s="33" customFormat="1" ht="11.25" customHeight="1" thickTop="1" x14ac:dyDescent="0.2">
      <c r="A36" s="355">
        <f>A31+1</f>
        <v>45448</v>
      </c>
      <c r="B36" s="333"/>
      <c r="C36" s="261"/>
      <c r="D36" s="221"/>
      <c r="E36" s="346"/>
      <c r="F36" s="347"/>
      <c r="G36" s="348"/>
      <c r="H36" s="222"/>
      <c r="I36" s="459">
        <f>IF(B36&lt;&gt;"",0,IF(SUM(H36:H40)&gt;0.416666666666666,0.416666666666666,SUM(H36:H40)))</f>
        <v>0</v>
      </c>
      <c r="J36" s="32"/>
    </row>
    <row r="37" spans="1:10" s="33" customFormat="1" ht="11.25" customHeight="1" x14ac:dyDescent="0.2">
      <c r="A37" s="355"/>
      <c r="B37" s="333"/>
      <c r="C37" s="266"/>
      <c r="D37" s="221"/>
      <c r="E37" s="304"/>
      <c r="F37" s="305"/>
      <c r="G37" s="306"/>
      <c r="H37" s="222"/>
      <c r="I37" s="459"/>
      <c r="J37" s="32"/>
    </row>
    <row r="38" spans="1:10" s="33" customFormat="1" ht="11.25" customHeight="1" x14ac:dyDescent="0.2">
      <c r="A38" s="355"/>
      <c r="B38" s="333"/>
      <c r="C38" s="266"/>
      <c r="D38" s="221"/>
      <c r="E38" s="304"/>
      <c r="F38" s="305"/>
      <c r="G38" s="306"/>
      <c r="H38" s="222"/>
      <c r="I38" s="459"/>
      <c r="J38" s="32"/>
    </row>
    <row r="39" spans="1:10" s="33" customFormat="1" ht="11.25" customHeight="1" x14ac:dyDescent="0.2">
      <c r="A39" s="356"/>
      <c r="B39" s="333"/>
      <c r="C39" s="224"/>
      <c r="D39" s="225"/>
      <c r="E39" s="304"/>
      <c r="F39" s="305"/>
      <c r="G39" s="306"/>
      <c r="H39" s="222"/>
      <c r="I39" s="460"/>
      <c r="J39" s="32"/>
    </row>
    <row r="40" spans="1:10" s="33" customFormat="1" ht="11.25" customHeight="1" thickBot="1" x14ac:dyDescent="0.25">
      <c r="A40" s="357"/>
      <c r="B40" s="334"/>
      <c r="C40" s="226"/>
      <c r="D40" s="227"/>
      <c r="E40" s="374"/>
      <c r="F40" s="375"/>
      <c r="G40" s="376"/>
      <c r="H40" s="228"/>
      <c r="I40" s="461"/>
      <c r="J40" s="32"/>
    </row>
    <row r="41" spans="1:10" s="33" customFormat="1" ht="11.25" customHeight="1" thickTop="1" x14ac:dyDescent="0.2">
      <c r="A41" s="355">
        <f>A36+1</f>
        <v>45449</v>
      </c>
      <c r="B41" s="333"/>
      <c r="C41" s="261"/>
      <c r="D41" s="221"/>
      <c r="E41" s="346"/>
      <c r="F41" s="347"/>
      <c r="G41" s="348"/>
      <c r="H41" s="222"/>
      <c r="I41" s="459">
        <f>IF(B41&lt;&gt;"",0,IF(SUM(H41:H45)&gt;0.416666666666666,0.416666666666666,SUM(H41:H45)))</f>
        <v>0</v>
      </c>
      <c r="J41" s="32"/>
    </row>
    <row r="42" spans="1:10" s="33" customFormat="1" ht="11.25" customHeight="1" x14ac:dyDescent="0.2">
      <c r="A42" s="355"/>
      <c r="B42" s="333"/>
      <c r="C42" s="266"/>
      <c r="D42" s="221"/>
      <c r="E42" s="304"/>
      <c r="F42" s="305"/>
      <c r="G42" s="306"/>
      <c r="H42" s="222"/>
      <c r="I42" s="459"/>
      <c r="J42" s="32"/>
    </row>
    <row r="43" spans="1:10" s="33" customFormat="1" ht="11.25" customHeight="1" x14ac:dyDescent="0.2">
      <c r="A43" s="355"/>
      <c r="B43" s="333"/>
      <c r="C43" s="266"/>
      <c r="D43" s="221"/>
      <c r="E43" s="304"/>
      <c r="F43" s="305"/>
      <c r="G43" s="306"/>
      <c r="H43" s="222"/>
      <c r="I43" s="459"/>
      <c r="J43" s="32"/>
    </row>
    <row r="44" spans="1:10" s="33" customFormat="1" ht="11.25" customHeight="1" x14ac:dyDescent="0.2">
      <c r="A44" s="356"/>
      <c r="B44" s="333"/>
      <c r="C44" s="224"/>
      <c r="D44" s="225"/>
      <c r="E44" s="304"/>
      <c r="F44" s="305"/>
      <c r="G44" s="306"/>
      <c r="H44" s="222"/>
      <c r="I44" s="460"/>
      <c r="J44" s="32"/>
    </row>
    <row r="45" spans="1:10" s="33" customFormat="1" ht="11.25" customHeight="1" thickBot="1" x14ac:dyDescent="0.25">
      <c r="A45" s="357"/>
      <c r="B45" s="334"/>
      <c r="C45" s="226"/>
      <c r="D45" s="227"/>
      <c r="E45" s="374"/>
      <c r="F45" s="375"/>
      <c r="G45" s="376"/>
      <c r="H45" s="228"/>
      <c r="I45" s="461"/>
      <c r="J45" s="32"/>
    </row>
    <row r="46" spans="1:10" s="33" customFormat="1" ht="11.25" customHeight="1" thickTop="1" x14ac:dyDescent="0.2">
      <c r="A46" s="355">
        <f>A41+1</f>
        <v>45450</v>
      </c>
      <c r="B46" s="293"/>
      <c r="C46" s="261"/>
      <c r="D46" s="25"/>
      <c r="E46" s="343"/>
      <c r="F46" s="344"/>
      <c r="G46" s="345"/>
      <c r="H46" s="26"/>
      <c r="I46" s="310">
        <f>IF(B46&lt;&gt;"",0,IF(SUM(H46:H50)&gt;0.416666666666666,0.416666666666666,SUM(H46:H50)))</f>
        <v>0</v>
      </c>
      <c r="J46" s="32"/>
    </row>
    <row r="47" spans="1:10" s="33" customFormat="1" ht="11.25" customHeight="1" x14ac:dyDescent="0.2">
      <c r="A47" s="355"/>
      <c r="B47" s="293"/>
      <c r="C47" s="24"/>
      <c r="D47" s="25"/>
      <c r="E47" s="298"/>
      <c r="F47" s="299"/>
      <c r="G47" s="300"/>
      <c r="H47" s="26"/>
      <c r="I47" s="310"/>
      <c r="J47" s="32"/>
    </row>
    <row r="48" spans="1:10" s="33" customFormat="1" ht="11.25" customHeight="1" x14ac:dyDescent="0.2">
      <c r="A48" s="355"/>
      <c r="B48" s="293"/>
      <c r="C48" s="24"/>
      <c r="D48" s="25"/>
      <c r="E48" s="298"/>
      <c r="F48" s="299"/>
      <c r="G48" s="300"/>
      <c r="H48" s="26"/>
      <c r="I48" s="310"/>
      <c r="J48" s="32"/>
    </row>
    <row r="49" spans="1:10" s="33" customFormat="1" ht="11.25" customHeight="1" x14ac:dyDescent="0.2">
      <c r="A49" s="356"/>
      <c r="B49" s="293"/>
      <c r="C49" s="27"/>
      <c r="D49" s="28"/>
      <c r="E49" s="298"/>
      <c r="F49" s="299"/>
      <c r="G49" s="300"/>
      <c r="H49" s="26"/>
      <c r="I49" s="311"/>
      <c r="J49" s="32"/>
    </row>
    <row r="50" spans="1:10" s="33" customFormat="1" ht="11.25" customHeight="1" thickBot="1" x14ac:dyDescent="0.25">
      <c r="A50" s="357"/>
      <c r="B50" s="294"/>
      <c r="C50" s="29"/>
      <c r="D50" s="30"/>
      <c r="E50" s="301"/>
      <c r="F50" s="302"/>
      <c r="G50" s="303"/>
      <c r="H50" s="31"/>
      <c r="I50" s="312"/>
      <c r="J50" s="32"/>
    </row>
    <row r="51" spans="1:10" s="33" customFormat="1" ht="11.25" customHeight="1" thickTop="1" x14ac:dyDescent="0.2">
      <c r="A51" s="439">
        <f>A46+1</f>
        <v>45451</v>
      </c>
      <c r="B51" s="331"/>
      <c r="C51" s="242"/>
      <c r="D51" s="237"/>
      <c r="E51" s="387"/>
      <c r="F51" s="388"/>
      <c r="G51" s="389"/>
      <c r="H51" s="188"/>
      <c r="I51" s="313">
        <f>IF(B51&lt;&gt;"",0,IF(SUM(H51:H55)&gt;0.416666666666666,0.416666666666666,SUM(H51:H55)))</f>
        <v>0</v>
      </c>
      <c r="J51" s="32"/>
    </row>
    <row r="52" spans="1:10" s="33" customFormat="1" ht="11.25" customHeight="1" x14ac:dyDescent="0.2">
      <c r="A52" s="439"/>
      <c r="B52" s="331"/>
      <c r="C52" s="242"/>
      <c r="D52" s="237"/>
      <c r="E52" s="393"/>
      <c r="F52" s="394"/>
      <c r="G52" s="395"/>
      <c r="H52" s="188"/>
      <c r="I52" s="313"/>
      <c r="J52" s="32"/>
    </row>
    <row r="53" spans="1:10" s="33" customFormat="1" ht="11.25" customHeight="1" x14ac:dyDescent="0.2">
      <c r="A53" s="439"/>
      <c r="B53" s="331"/>
      <c r="C53" s="242"/>
      <c r="D53" s="237"/>
      <c r="E53" s="393"/>
      <c r="F53" s="394"/>
      <c r="G53" s="395"/>
      <c r="H53" s="188"/>
      <c r="I53" s="313"/>
      <c r="J53" s="32"/>
    </row>
    <row r="54" spans="1:10" s="33" customFormat="1" ht="11.25" customHeight="1" x14ac:dyDescent="0.2">
      <c r="A54" s="440"/>
      <c r="B54" s="331"/>
      <c r="C54" s="190"/>
      <c r="D54" s="189"/>
      <c r="E54" s="393"/>
      <c r="F54" s="394"/>
      <c r="G54" s="395"/>
      <c r="H54" s="188"/>
      <c r="I54" s="314"/>
      <c r="J54" s="32"/>
    </row>
    <row r="55" spans="1:10" s="33" customFormat="1" ht="11.25" customHeight="1" thickBot="1" x14ac:dyDescent="0.25">
      <c r="A55" s="441"/>
      <c r="B55" s="332"/>
      <c r="C55" s="243"/>
      <c r="D55" s="240"/>
      <c r="E55" s="406"/>
      <c r="F55" s="407"/>
      <c r="G55" s="408"/>
      <c r="H55" s="241"/>
      <c r="I55" s="315"/>
      <c r="J55" s="32"/>
    </row>
    <row r="56" spans="1:10" s="33" customFormat="1" ht="11.25" customHeight="1" thickTop="1" x14ac:dyDescent="0.2">
      <c r="A56" s="439">
        <f>A51+1</f>
        <v>45452</v>
      </c>
      <c r="B56" s="331"/>
      <c r="C56" s="279"/>
      <c r="D56" s="237"/>
      <c r="E56" s="387"/>
      <c r="F56" s="388"/>
      <c r="G56" s="389"/>
      <c r="H56" s="188"/>
      <c r="I56" s="313">
        <f>IF(B56&lt;&gt;"",0,IF(SUM(H56:H60)&gt;0.416666666666666,0.416666666666666,SUM(H56:H60)))</f>
        <v>0</v>
      </c>
      <c r="J56" s="32"/>
    </row>
    <row r="57" spans="1:10" s="33" customFormat="1" ht="11.25" customHeight="1" x14ac:dyDescent="0.2">
      <c r="A57" s="439"/>
      <c r="B57" s="331"/>
      <c r="C57" s="242"/>
      <c r="D57" s="237"/>
      <c r="E57" s="393"/>
      <c r="F57" s="394"/>
      <c r="G57" s="395"/>
      <c r="H57" s="188"/>
      <c r="I57" s="313"/>
      <c r="J57" s="32"/>
    </row>
    <row r="58" spans="1:10" s="33" customFormat="1" ht="11.25" customHeight="1" x14ac:dyDescent="0.2">
      <c r="A58" s="439"/>
      <c r="B58" s="331"/>
      <c r="C58" s="242"/>
      <c r="D58" s="237"/>
      <c r="E58" s="393"/>
      <c r="F58" s="394"/>
      <c r="G58" s="395"/>
      <c r="H58" s="188"/>
      <c r="I58" s="313"/>
      <c r="J58" s="32"/>
    </row>
    <row r="59" spans="1:10" s="33" customFormat="1" ht="11.25" customHeight="1" x14ac:dyDescent="0.2">
      <c r="A59" s="440"/>
      <c r="B59" s="331"/>
      <c r="C59" s="190"/>
      <c r="D59" s="189"/>
      <c r="E59" s="393"/>
      <c r="F59" s="394"/>
      <c r="G59" s="395"/>
      <c r="H59" s="188"/>
      <c r="I59" s="314"/>
      <c r="J59" s="32"/>
    </row>
    <row r="60" spans="1:10" s="33" customFormat="1" ht="11.25" customHeight="1" thickBot="1" x14ac:dyDescent="0.25">
      <c r="A60" s="441"/>
      <c r="B60" s="332"/>
      <c r="C60" s="243"/>
      <c r="D60" s="240"/>
      <c r="E60" s="406"/>
      <c r="F60" s="407"/>
      <c r="G60" s="408"/>
      <c r="H60" s="241"/>
      <c r="I60" s="315"/>
      <c r="J60" s="32"/>
    </row>
    <row r="61" spans="1:10" s="33" customFormat="1" ht="11.25" customHeight="1" thickTop="1" x14ac:dyDescent="0.2">
      <c r="A61" s="355">
        <f>A56+1</f>
        <v>45453</v>
      </c>
      <c r="B61" s="293"/>
      <c r="C61" s="24"/>
      <c r="D61" s="25"/>
      <c r="E61" s="343"/>
      <c r="F61" s="344"/>
      <c r="G61" s="345"/>
      <c r="H61" s="26"/>
      <c r="I61" s="313">
        <f>IF(B61&lt;&gt;"",0,IF(SUM(H61:H65)&gt;0.416666666666666,0.416666666666666,SUM(H61:H65)))</f>
        <v>0</v>
      </c>
      <c r="J61" s="32"/>
    </row>
    <row r="62" spans="1:10" s="33" customFormat="1" ht="11.25" customHeight="1" x14ac:dyDescent="0.2">
      <c r="A62" s="355"/>
      <c r="B62" s="293"/>
      <c r="C62" s="24"/>
      <c r="D62" s="25"/>
      <c r="E62" s="298"/>
      <c r="F62" s="299"/>
      <c r="G62" s="300"/>
      <c r="H62" s="26"/>
      <c r="I62" s="313"/>
      <c r="J62" s="32"/>
    </row>
    <row r="63" spans="1:10" s="33" customFormat="1" ht="11.25" customHeight="1" x14ac:dyDescent="0.2">
      <c r="A63" s="355"/>
      <c r="B63" s="293"/>
      <c r="C63" s="24"/>
      <c r="D63" s="25"/>
      <c r="E63" s="298"/>
      <c r="F63" s="299"/>
      <c r="G63" s="300"/>
      <c r="H63" s="26"/>
      <c r="I63" s="313"/>
      <c r="J63" s="32"/>
    </row>
    <row r="64" spans="1:10" s="33" customFormat="1" ht="11.25" customHeight="1" x14ac:dyDescent="0.2">
      <c r="A64" s="356"/>
      <c r="B64" s="293"/>
      <c r="C64" s="27"/>
      <c r="D64" s="28"/>
      <c r="E64" s="298"/>
      <c r="F64" s="299"/>
      <c r="G64" s="300"/>
      <c r="H64" s="26"/>
      <c r="I64" s="314"/>
      <c r="J64" s="32"/>
    </row>
    <row r="65" spans="1:10" s="33" customFormat="1" ht="11.25" customHeight="1" thickBot="1" x14ac:dyDescent="0.25">
      <c r="A65" s="357"/>
      <c r="B65" s="294"/>
      <c r="C65" s="29"/>
      <c r="D65" s="30"/>
      <c r="E65" s="301"/>
      <c r="F65" s="302"/>
      <c r="G65" s="303"/>
      <c r="H65" s="31"/>
      <c r="I65" s="315"/>
      <c r="J65" s="32"/>
    </row>
    <row r="66" spans="1:10" s="33" customFormat="1" ht="11.25" customHeight="1" thickTop="1" x14ac:dyDescent="0.2">
      <c r="A66" s="355">
        <f>A61+1</f>
        <v>45454</v>
      </c>
      <c r="B66" s="293"/>
      <c r="C66" s="24"/>
      <c r="D66" s="25"/>
      <c r="E66" s="343"/>
      <c r="F66" s="344"/>
      <c r="G66" s="345"/>
      <c r="H66" s="26"/>
      <c r="I66" s="313">
        <f>IF(B66&lt;&gt;"",0,IF(SUM(H66:H70)&gt;0.416666666666666,0.416666666666666,SUM(H66:H70)))</f>
        <v>0</v>
      </c>
      <c r="J66" s="32"/>
    </row>
    <row r="67" spans="1:10" s="33" customFormat="1" ht="11.25" customHeight="1" x14ac:dyDescent="0.2">
      <c r="A67" s="355"/>
      <c r="B67" s="293"/>
      <c r="C67" s="24"/>
      <c r="D67" s="25"/>
      <c r="E67" s="298"/>
      <c r="F67" s="299"/>
      <c r="G67" s="300"/>
      <c r="H67" s="26"/>
      <c r="I67" s="313"/>
      <c r="J67" s="32"/>
    </row>
    <row r="68" spans="1:10" s="33" customFormat="1" ht="11.25" customHeight="1" x14ac:dyDescent="0.2">
      <c r="A68" s="355"/>
      <c r="B68" s="293"/>
      <c r="C68" s="24"/>
      <c r="D68" s="25"/>
      <c r="E68" s="298"/>
      <c r="F68" s="299"/>
      <c r="G68" s="300"/>
      <c r="H68" s="26"/>
      <c r="I68" s="313"/>
      <c r="J68" s="32"/>
    </row>
    <row r="69" spans="1:10" s="33" customFormat="1" ht="11.25" customHeight="1" x14ac:dyDescent="0.2">
      <c r="A69" s="356"/>
      <c r="B69" s="293"/>
      <c r="C69" s="27"/>
      <c r="D69" s="28"/>
      <c r="E69" s="298"/>
      <c r="F69" s="299"/>
      <c r="G69" s="300"/>
      <c r="H69" s="26"/>
      <c r="I69" s="314"/>
      <c r="J69" s="32"/>
    </row>
    <row r="70" spans="1:10" s="33" customFormat="1" ht="11.25" customHeight="1" thickBot="1" x14ac:dyDescent="0.25">
      <c r="A70" s="357"/>
      <c r="B70" s="294"/>
      <c r="C70" s="29"/>
      <c r="D70" s="30"/>
      <c r="E70" s="301"/>
      <c r="F70" s="302"/>
      <c r="G70" s="303"/>
      <c r="H70" s="31"/>
      <c r="I70" s="315"/>
      <c r="J70" s="32"/>
    </row>
    <row r="71" spans="1:10" s="33" customFormat="1" ht="11.25" customHeight="1" thickTop="1" x14ac:dyDescent="0.2">
      <c r="A71" s="355">
        <f>A66+1</f>
        <v>45455</v>
      </c>
      <c r="B71" s="333"/>
      <c r="C71" s="261"/>
      <c r="D71" s="221"/>
      <c r="E71" s="346"/>
      <c r="F71" s="347"/>
      <c r="G71" s="348"/>
      <c r="H71" s="222"/>
      <c r="I71" s="313">
        <f>IF(B71&lt;&gt;"",0,IF(SUM(H71:H75)&gt;0.416666666666666,0.416666666666666,SUM(H71:H75)))</f>
        <v>0</v>
      </c>
      <c r="J71" s="32"/>
    </row>
    <row r="72" spans="1:10" s="33" customFormat="1" ht="11.25" customHeight="1" x14ac:dyDescent="0.2">
      <c r="A72" s="355"/>
      <c r="B72" s="333"/>
      <c r="C72" s="266"/>
      <c r="D72" s="221"/>
      <c r="E72" s="304"/>
      <c r="F72" s="305"/>
      <c r="G72" s="306"/>
      <c r="H72" s="222"/>
      <c r="I72" s="313"/>
      <c r="J72" s="32"/>
    </row>
    <row r="73" spans="1:10" s="33" customFormat="1" ht="11.25" customHeight="1" x14ac:dyDescent="0.2">
      <c r="A73" s="355"/>
      <c r="B73" s="333"/>
      <c r="C73" s="266"/>
      <c r="D73" s="221"/>
      <c r="E73" s="304"/>
      <c r="F73" s="305"/>
      <c r="G73" s="306"/>
      <c r="H73" s="222"/>
      <c r="I73" s="313"/>
      <c r="J73" s="32"/>
    </row>
    <row r="74" spans="1:10" s="33" customFormat="1" ht="11.25" customHeight="1" x14ac:dyDescent="0.2">
      <c r="A74" s="356"/>
      <c r="B74" s="333"/>
      <c r="C74" s="224"/>
      <c r="D74" s="225"/>
      <c r="E74" s="304"/>
      <c r="F74" s="305"/>
      <c r="G74" s="306"/>
      <c r="H74" s="222"/>
      <c r="I74" s="314"/>
      <c r="J74" s="32"/>
    </row>
    <row r="75" spans="1:10" s="33" customFormat="1" ht="11.25" customHeight="1" thickBot="1" x14ac:dyDescent="0.25">
      <c r="A75" s="357"/>
      <c r="B75" s="334"/>
      <c r="C75" s="226"/>
      <c r="D75" s="227"/>
      <c r="E75" s="374"/>
      <c r="F75" s="375"/>
      <c r="G75" s="376"/>
      <c r="H75" s="228"/>
      <c r="I75" s="315"/>
      <c r="J75" s="32"/>
    </row>
    <row r="76" spans="1:10" s="33" customFormat="1" ht="11.25" customHeight="1" thickTop="1" x14ac:dyDescent="0.2">
      <c r="A76" s="355">
        <f>A71+1</f>
        <v>45456</v>
      </c>
      <c r="B76" s="333"/>
      <c r="C76" s="261"/>
      <c r="D76" s="221"/>
      <c r="E76" s="346"/>
      <c r="F76" s="347"/>
      <c r="G76" s="348"/>
      <c r="H76" s="222"/>
      <c r="I76" s="310">
        <f>IF(B76&lt;&gt;"",0,IF(SUM(H76:H80)&gt;0.416666666666666,0.416666666666666,SUM(H76:H80)))</f>
        <v>0</v>
      </c>
      <c r="J76" s="32"/>
    </row>
    <row r="77" spans="1:10" s="33" customFormat="1" ht="11.25" customHeight="1" x14ac:dyDescent="0.2">
      <c r="A77" s="355"/>
      <c r="B77" s="333"/>
      <c r="C77" s="266"/>
      <c r="D77" s="221"/>
      <c r="E77" s="304"/>
      <c r="F77" s="305"/>
      <c r="G77" s="306"/>
      <c r="H77" s="222"/>
      <c r="I77" s="310"/>
      <c r="J77" s="32"/>
    </row>
    <row r="78" spans="1:10" s="33" customFormat="1" ht="11.25" customHeight="1" x14ac:dyDescent="0.2">
      <c r="A78" s="355"/>
      <c r="B78" s="333"/>
      <c r="C78" s="266"/>
      <c r="D78" s="221"/>
      <c r="E78" s="304"/>
      <c r="F78" s="305"/>
      <c r="G78" s="306"/>
      <c r="H78" s="222"/>
      <c r="I78" s="310"/>
      <c r="J78" s="32"/>
    </row>
    <row r="79" spans="1:10" s="33" customFormat="1" ht="11.25" customHeight="1" x14ac:dyDescent="0.2">
      <c r="A79" s="356"/>
      <c r="B79" s="333"/>
      <c r="C79" s="224"/>
      <c r="D79" s="225"/>
      <c r="E79" s="304"/>
      <c r="F79" s="305"/>
      <c r="G79" s="306"/>
      <c r="H79" s="222"/>
      <c r="I79" s="311"/>
      <c r="J79" s="32"/>
    </row>
    <row r="80" spans="1:10" s="33" customFormat="1" ht="11.25" customHeight="1" thickBot="1" x14ac:dyDescent="0.25">
      <c r="A80" s="357"/>
      <c r="B80" s="334"/>
      <c r="C80" s="226"/>
      <c r="D80" s="227"/>
      <c r="E80" s="374"/>
      <c r="F80" s="375"/>
      <c r="G80" s="376"/>
      <c r="H80" s="228"/>
      <c r="I80" s="312"/>
      <c r="J80" s="37"/>
    </row>
    <row r="81" spans="1:10" s="33" customFormat="1" ht="11.25" customHeight="1" thickTop="1" x14ac:dyDescent="0.2">
      <c r="A81" s="355">
        <f>A76+1</f>
        <v>45457</v>
      </c>
      <c r="B81" s="293"/>
      <c r="C81" s="261"/>
      <c r="D81" s="25"/>
      <c r="E81" s="343"/>
      <c r="F81" s="344"/>
      <c r="G81" s="345"/>
      <c r="H81" s="26"/>
      <c r="I81" s="313">
        <f>IF(B81&lt;&gt;"",0,IF(SUM(H81:H85)&gt;0.416666666666666,0.416666666666666,SUM(H81:H85)))</f>
        <v>0</v>
      </c>
      <c r="J81" s="37"/>
    </row>
    <row r="82" spans="1:10" s="33" customFormat="1" ht="11.25" customHeight="1" x14ac:dyDescent="0.2">
      <c r="A82" s="355"/>
      <c r="B82" s="293"/>
      <c r="C82" s="24"/>
      <c r="D82" s="25"/>
      <c r="E82" s="298"/>
      <c r="F82" s="299"/>
      <c r="G82" s="300"/>
      <c r="H82" s="26"/>
      <c r="I82" s="313"/>
      <c r="J82" s="37"/>
    </row>
    <row r="83" spans="1:10" s="33" customFormat="1" ht="11.25" customHeight="1" x14ac:dyDescent="0.2">
      <c r="A83" s="355"/>
      <c r="B83" s="293"/>
      <c r="C83" s="24"/>
      <c r="D83" s="25"/>
      <c r="E83" s="298"/>
      <c r="F83" s="299"/>
      <c r="G83" s="300"/>
      <c r="H83" s="26"/>
      <c r="I83" s="313"/>
      <c r="J83" s="37"/>
    </row>
    <row r="84" spans="1:10" s="33" customFormat="1" ht="11.25" customHeight="1" x14ac:dyDescent="0.2">
      <c r="A84" s="356"/>
      <c r="B84" s="293"/>
      <c r="C84" s="27"/>
      <c r="D84" s="28"/>
      <c r="E84" s="298"/>
      <c r="F84" s="299"/>
      <c r="G84" s="300"/>
      <c r="H84" s="26"/>
      <c r="I84" s="314"/>
      <c r="J84" s="37"/>
    </row>
    <row r="85" spans="1:10" s="33" customFormat="1" ht="11.25" customHeight="1" thickBot="1" x14ac:dyDescent="0.25">
      <c r="A85" s="357"/>
      <c r="B85" s="294"/>
      <c r="C85" s="29"/>
      <c r="D85" s="30"/>
      <c r="E85" s="301"/>
      <c r="F85" s="302"/>
      <c r="G85" s="303"/>
      <c r="H85" s="31"/>
      <c r="I85" s="315"/>
      <c r="J85" s="37"/>
    </row>
    <row r="86" spans="1:10" s="33" customFormat="1" ht="11.25" customHeight="1" thickTop="1" x14ac:dyDescent="0.2">
      <c r="A86" s="439">
        <f>A81+1</f>
        <v>45458</v>
      </c>
      <c r="B86" s="331"/>
      <c r="C86" s="279"/>
      <c r="D86" s="237"/>
      <c r="E86" s="387"/>
      <c r="F86" s="388"/>
      <c r="G86" s="389"/>
      <c r="H86" s="188"/>
      <c r="I86" s="313">
        <f>IF(B86&lt;&gt;"",0,IF(SUM(H86:H90)&gt;0.416666666666666,0.416666666666666,SUM(H86:H90)))</f>
        <v>0</v>
      </c>
      <c r="J86" s="37"/>
    </row>
    <row r="87" spans="1:10" s="33" customFormat="1" ht="11.25" customHeight="1" x14ac:dyDescent="0.2">
      <c r="A87" s="439"/>
      <c r="B87" s="331"/>
      <c r="C87" s="242"/>
      <c r="D87" s="237"/>
      <c r="E87" s="393"/>
      <c r="F87" s="394"/>
      <c r="G87" s="395"/>
      <c r="H87" s="188"/>
      <c r="I87" s="313"/>
      <c r="J87" s="37"/>
    </row>
    <row r="88" spans="1:10" s="33" customFormat="1" ht="11.25" customHeight="1" x14ac:dyDescent="0.2">
      <c r="A88" s="439"/>
      <c r="B88" s="331"/>
      <c r="C88" s="242"/>
      <c r="D88" s="237"/>
      <c r="E88" s="393"/>
      <c r="F88" s="394"/>
      <c r="G88" s="395"/>
      <c r="H88" s="188"/>
      <c r="I88" s="313"/>
      <c r="J88" s="37"/>
    </row>
    <row r="89" spans="1:10" s="33" customFormat="1" ht="11.25" customHeight="1" x14ac:dyDescent="0.2">
      <c r="A89" s="440"/>
      <c r="B89" s="331"/>
      <c r="C89" s="190"/>
      <c r="D89" s="189"/>
      <c r="E89" s="393"/>
      <c r="F89" s="394"/>
      <c r="G89" s="395"/>
      <c r="H89" s="188"/>
      <c r="I89" s="314"/>
      <c r="J89" s="37"/>
    </row>
    <row r="90" spans="1:10" s="33" customFormat="1" ht="11.25" customHeight="1" thickBot="1" x14ac:dyDescent="0.25">
      <c r="A90" s="441"/>
      <c r="B90" s="332"/>
      <c r="C90" s="243"/>
      <c r="D90" s="240"/>
      <c r="E90" s="406"/>
      <c r="F90" s="407"/>
      <c r="G90" s="408"/>
      <c r="H90" s="241"/>
      <c r="I90" s="315"/>
      <c r="J90" s="37"/>
    </row>
    <row r="91" spans="1:10" s="33" customFormat="1" ht="11.25" customHeight="1" thickTop="1" x14ac:dyDescent="0.2">
      <c r="A91" s="439">
        <f>A86+1</f>
        <v>45459</v>
      </c>
      <c r="B91" s="331"/>
      <c r="C91" s="279"/>
      <c r="D91" s="237"/>
      <c r="E91" s="387"/>
      <c r="F91" s="388"/>
      <c r="G91" s="389"/>
      <c r="H91" s="188"/>
      <c r="I91" s="313">
        <f>IF(B91&lt;&gt;"",0,IF(SUM(H91:H95)&gt;0.416666666666666,0.416666666666666,SUM(H91:H95)))</f>
        <v>0</v>
      </c>
      <c r="J91" s="37"/>
    </row>
    <row r="92" spans="1:10" s="33" customFormat="1" ht="11.25" customHeight="1" x14ac:dyDescent="0.2">
      <c r="A92" s="439"/>
      <c r="B92" s="331"/>
      <c r="C92" s="242"/>
      <c r="D92" s="237"/>
      <c r="E92" s="393"/>
      <c r="F92" s="394"/>
      <c r="G92" s="395"/>
      <c r="H92" s="188"/>
      <c r="I92" s="313"/>
      <c r="J92" s="37"/>
    </row>
    <row r="93" spans="1:10" s="33" customFormat="1" ht="11.25" customHeight="1" x14ac:dyDescent="0.2">
      <c r="A93" s="439"/>
      <c r="B93" s="331"/>
      <c r="C93" s="242"/>
      <c r="D93" s="237"/>
      <c r="E93" s="393"/>
      <c r="F93" s="394"/>
      <c r="G93" s="395"/>
      <c r="H93" s="188"/>
      <c r="I93" s="313"/>
      <c r="J93" s="37"/>
    </row>
    <row r="94" spans="1:10" s="33" customFormat="1" ht="11.25" customHeight="1" x14ac:dyDescent="0.2">
      <c r="A94" s="440"/>
      <c r="B94" s="331"/>
      <c r="C94" s="190"/>
      <c r="D94" s="189"/>
      <c r="E94" s="393"/>
      <c r="F94" s="394"/>
      <c r="G94" s="395"/>
      <c r="H94" s="188"/>
      <c r="I94" s="314"/>
      <c r="J94" s="37"/>
    </row>
    <row r="95" spans="1:10" s="33" customFormat="1" ht="11.25" customHeight="1" thickBot="1" x14ac:dyDescent="0.25">
      <c r="A95" s="441"/>
      <c r="B95" s="332"/>
      <c r="C95" s="243"/>
      <c r="D95" s="240"/>
      <c r="E95" s="406"/>
      <c r="F95" s="407"/>
      <c r="G95" s="408"/>
      <c r="H95" s="241"/>
      <c r="I95" s="315"/>
      <c r="J95" s="37"/>
    </row>
    <row r="96" spans="1:10" s="33" customFormat="1" ht="11.25" customHeight="1" thickTop="1" x14ac:dyDescent="0.2">
      <c r="A96" s="355">
        <f>A91+1</f>
        <v>45460</v>
      </c>
      <c r="B96" s="293"/>
      <c r="C96" s="24"/>
      <c r="D96" s="25"/>
      <c r="E96" s="343"/>
      <c r="F96" s="344"/>
      <c r="G96" s="345"/>
      <c r="H96" s="26"/>
      <c r="I96" s="313">
        <f>IF(B96&lt;&gt;"",0,IF(SUM(H96:H100)&gt;0.416666666666666,0.416666666666666,SUM(H96:H100)))</f>
        <v>0</v>
      </c>
      <c r="J96" s="37"/>
    </row>
    <row r="97" spans="1:10" s="33" customFormat="1" ht="11.25" customHeight="1" x14ac:dyDescent="0.2">
      <c r="A97" s="355"/>
      <c r="B97" s="293"/>
      <c r="C97" s="24"/>
      <c r="D97" s="25"/>
      <c r="E97" s="298"/>
      <c r="F97" s="299"/>
      <c r="G97" s="300"/>
      <c r="H97" s="26"/>
      <c r="I97" s="313"/>
      <c r="J97" s="37"/>
    </row>
    <row r="98" spans="1:10" s="33" customFormat="1" ht="11.25" customHeight="1" x14ac:dyDescent="0.2">
      <c r="A98" s="355"/>
      <c r="B98" s="293"/>
      <c r="C98" s="24"/>
      <c r="D98" s="25"/>
      <c r="E98" s="298"/>
      <c r="F98" s="299"/>
      <c r="G98" s="300"/>
      <c r="H98" s="26"/>
      <c r="I98" s="313"/>
      <c r="J98" s="37"/>
    </row>
    <row r="99" spans="1:10" s="33" customFormat="1" ht="11.25" customHeight="1" x14ac:dyDescent="0.2">
      <c r="A99" s="356"/>
      <c r="B99" s="293"/>
      <c r="C99" s="27"/>
      <c r="D99" s="28"/>
      <c r="E99" s="298"/>
      <c r="F99" s="299"/>
      <c r="G99" s="300"/>
      <c r="H99" s="26"/>
      <c r="I99" s="314"/>
      <c r="J99" s="37"/>
    </row>
    <row r="100" spans="1:10" s="33" customFormat="1" ht="11.25" customHeight="1" thickBot="1" x14ac:dyDescent="0.25">
      <c r="A100" s="357"/>
      <c r="B100" s="294"/>
      <c r="C100" s="29"/>
      <c r="D100" s="30"/>
      <c r="E100" s="301"/>
      <c r="F100" s="302"/>
      <c r="G100" s="303"/>
      <c r="H100" s="31"/>
      <c r="I100" s="315"/>
      <c r="J100" s="37"/>
    </row>
    <row r="101" spans="1:10" s="33" customFormat="1" ht="11.25" customHeight="1" thickTop="1" x14ac:dyDescent="0.2">
      <c r="A101" s="355">
        <f>A96+1</f>
        <v>45461</v>
      </c>
      <c r="B101" s="293"/>
      <c r="C101" s="24"/>
      <c r="D101" s="25"/>
      <c r="E101" s="343"/>
      <c r="F101" s="344"/>
      <c r="G101" s="345"/>
      <c r="H101" s="26"/>
      <c r="I101" s="313">
        <f>IF(B101&lt;&gt;"",0,IF(SUM(H101:H105)&gt;0.416666666666666,0.416666666666666,SUM(H101:H105)))</f>
        <v>0</v>
      </c>
      <c r="J101" s="37"/>
    </row>
    <row r="102" spans="1:10" s="33" customFormat="1" ht="11.25" customHeight="1" x14ac:dyDescent="0.2">
      <c r="A102" s="355"/>
      <c r="B102" s="293"/>
      <c r="C102" s="24"/>
      <c r="D102" s="25"/>
      <c r="E102" s="298"/>
      <c r="F102" s="299"/>
      <c r="G102" s="300"/>
      <c r="H102" s="26"/>
      <c r="I102" s="313"/>
      <c r="J102" s="37"/>
    </row>
    <row r="103" spans="1:10" s="33" customFormat="1" ht="11.25" customHeight="1" x14ac:dyDescent="0.2">
      <c r="A103" s="355"/>
      <c r="B103" s="293"/>
      <c r="C103" s="24"/>
      <c r="D103" s="25"/>
      <c r="E103" s="298"/>
      <c r="F103" s="299"/>
      <c r="G103" s="300"/>
      <c r="H103" s="26"/>
      <c r="I103" s="313"/>
      <c r="J103" s="37"/>
    </row>
    <row r="104" spans="1:10" s="33" customFormat="1" ht="11.25" customHeight="1" x14ac:dyDescent="0.2">
      <c r="A104" s="356"/>
      <c r="B104" s="293"/>
      <c r="C104" s="27"/>
      <c r="D104" s="28"/>
      <c r="E104" s="298"/>
      <c r="F104" s="299"/>
      <c r="G104" s="300"/>
      <c r="H104" s="26"/>
      <c r="I104" s="314"/>
      <c r="J104" s="37"/>
    </row>
    <row r="105" spans="1:10" s="33" customFormat="1" ht="11.25" customHeight="1" thickBot="1" x14ac:dyDescent="0.25">
      <c r="A105" s="357"/>
      <c r="B105" s="294"/>
      <c r="C105" s="29"/>
      <c r="D105" s="30"/>
      <c r="E105" s="301"/>
      <c r="F105" s="302"/>
      <c r="G105" s="303"/>
      <c r="H105" s="31"/>
      <c r="I105" s="315"/>
      <c r="J105" s="37"/>
    </row>
    <row r="106" spans="1:10" s="33" customFormat="1" ht="11.25" customHeight="1" thickTop="1" x14ac:dyDescent="0.2">
      <c r="A106" s="355">
        <f>A101+1</f>
        <v>45462</v>
      </c>
      <c r="B106" s="333"/>
      <c r="C106" s="261"/>
      <c r="D106" s="221"/>
      <c r="E106" s="346"/>
      <c r="F106" s="347"/>
      <c r="G106" s="348"/>
      <c r="H106" s="222"/>
      <c r="I106" s="313">
        <f>IF(B106&lt;&gt;"",0,IF(SUM(H106:H110)&gt;0.416666666666666,0.416666666666666,SUM(H106:H110)))</f>
        <v>0</v>
      </c>
      <c r="J106" s="37"/>
    </row>
    <row r="107" spans="1:10" s="33" customFormat="1" ht="11.25" customHeight="1" x14ac:dyDescent="0.2">
      <c r="A107" s="355"/>
      <c r="B107" s="333"/>
      <c r="C107" s="266"/>
      <c r="D107" s="221"/>
      <c r="E107" s="304"/>
      <c r="F107" s="305"/>
      <c r="G107" s="306"/>
      <c r="H107" s="222"/>
      <c r="I107" s="313"/>
      <c r="J107" s="32"/>
    </row>
    <row r="108" spans="1:10" s="33" customFormat="1" ht="11.25" customHeight="1" x14ac:dyDescent="0.2">
      <c r="A108" s="355"/>
      <c r="B108" s="333"/>
      <c r="C108" s="266"/>
      <c r="D108" s="221"/>
      <c r="E108" s="304"/>
      <c r="F108" s="305"/>
      <c r="G108" s="306"/>
      <c r="H108" s="222"/>
      <c r="I108" s="313"/>
      <c r="J108" s="32"/>
    </row>
    <row r="109" spans="1:10" s="33" customFormat="1" ht="11.25" customHeight="1" x14ac:dyDescent="0.2">
      <c r="A109" s="356"/>
      <c r="B109" s="333"/>
      <c r="C109" s="224"/>
      <c r="D109" s="225"/>
      <c r="E109" s="304"/>
      <c r="F109" s="305"/>
      <c r="G109" s="306"/>
      <c r="H109" s="222"/>
      <c r="I109" s="314"/>
      <c r="J109" s="32"/>
    </row>
    <row r="110" spans="1:10" s="33" customFormat="1" ht="11.25" customHeight="1" thickBot="1" x14ac:dyDescent="0.25">
      <c r="A110" s="357"/>
      <c r="B110" s="334"/>
      <c r="C110" s="226"/>
      <c r="D110" s="227"/>
      <c r="E110" s="374"/>
      <c r="F110" s="375"/>
      <c r="G110" s="376"/>
      <c r="H110" s="228"/>
      <c r="I110" s="315"/>
      <c r="J110" s="32"/>
    </row>
    <row r="111" spans="1:10" s="33" customFormat="1" ht="11.25" customHeight="1" thickTop="1" x14ac:dyDescent="0.2">
      <c r="A111" s="355">
        <f>A106+1</f>
        <v>45463</v>
      </c>
      <c r="B111" s="333"/>
      <c r="C111" s="261"/>
      <c r="D111" s="221"/>
      <c r="E111" s="346"/>
      <c r="F111" s="347"/>
      <c r="G111" s="348"/>
      <c r="H111" s="222"/>
      <c r="I111" s="310">
        <f>IF(B111&lt;&gt;"",0,IF(SUM(H111:H115)&gt;0.416666666666666,0.416666666666666,SUM(H111:H115)))</f>
        <v>0</v>
      </c>
      <c r="J111" s="32"/>
    </row>
    <row r="112" spans="1:10" s="33" customFormat="1" ht="11.25" customHeight="1" x14ac:dyDescent="0.2">
      <c r="A112" s="355"/>
      <c r="B112" s="333"/>
      <c r="C112" s="266"/>
      <c r="D112" s="221"/>
      <c r="E112" s="304"/>
      <c r="F112" s="305"/>
      <c r="G112" s="306"/>
      <c r="H112" s="222"/>
      <c r="I112" s="310"/>
      <c r="J112" s="32"/>
    </row>
    <row r="113" spans="1:10" s="33" customFormat="1" ht="11.25" customHeight="1" x14ac:dyDescent="0.2">
      <c r="A113" s="355"/>
      <c r="B113" s="333"/>
      <c r="C113" s="266"/>
      <c r="D113" s="221"/>
      <c r="E113" s="304"/>
      <c r="F113" s="305"/>
      <c r="G113" s="306"/>
      <c r="H113" s="222"/>
      <c r="I113" s="310"/>
      <c r="J113" s="32"/>
    </row>
    <row r="114" spans="1:10" s="33" customFormat="1" ht="11.25" customHeight="1" x14ac:dyDescent="0.2">
      <c r="A114" s="356"/>
      <c r="B114" s="333"/>
      <c r="C114" s="224"/>
      <c r="D114" s="225"/>
      <c r="E114" s="304"/>
      <c r="F114" s="305"/>
      <c r="G114" s="306"/>
      <c r="H114" s="222"/>
      <c r="I114" s="311"/>
      <c r="J114" s="32"/>
    </row>
    <row r="115" spans="1:10" s="33" customFormat="1" ht="11.25" customHeight="1" thickBot="1" x14ac:dyDescent="0.25">
      <c r="A115" s="357"/>
      <c r="B115" s="334"/>
      <c r="C115" s="226"/>
      <c r="D115" s="227"/>
      <c r="E115" s="374"/>
      <c r="F115" s="375"/>
      <c r="G115" s="376"/>
      <c r="H115" s="228"/>
      <c r="I115" s="312"/>
      <c r="J115" s="32"/>
    </row>
    <row r="116" spans="1:10" s="33" customFormat="1" ht="11.25" customHeight="1" thickTop="1" x14ac:dyDescent="0.2">
      <c r="A116" s="355">
        <f>A111+1</f>
        <v>45464</v>
      </c>
      <c r="B116" s="293"/>
      <c r="C116" s="261"/>
      <c r="D116" s="25"/>
      <c r="E116" s="343"/>
      <c r="F116" s="344"/>
      <c r="G116" s="345"/>
      <c r="H116" s="26"/>
      <c r="I116" s="313">
        <f>IF(B116&lt;&gt;"",0,IF(SUM(H116:H120)&gt;0.416666666666666,0.416666666666666,SUM(H116:H120)))</f>
        <v>0</v>
      </c>
      <c r="J116" s="32"/>
    </row>
    <row r="117" spans="1:10" s="33" customFormat="1" ht="11.25" customHeight="1" x14ac:dyDescent="0.2">
      <c r="A117" s="355"/>
      <c r="B117" s="293"/>
      <c r="C117" s="24"/>
      <c r="D117" s="25"/>
      <c r="E117" s="298"/>
      <c r="F117" s="299"/>
      <c r="G117" s="300"/>
      <c r="H117" s="26"/>
      <c r="I117" s="313"/>
      <c r="J117" s="32"/>
    </row>
    <row r="118" spans="1:10" s="33" customFormat="1" ht="11.25" customHeight="1" x14ac:dyDescent="0.2">
      <c r="A118" s="355"/>
      <c r="B118" s="293"/>
      <c r="C118" s="24"/>
      <c r="D118" s="25"/>
      <c r="E118" s="298"/>
      <c r="F118" s="299"/>
      <c r="G118" s="300"/>
      <c r="H118" s="26"/>
      <c r="I118" s="313"/>
      <c r="J118" s="32"/>
    </row>
    <row r="119" spans="1:10" s="33" customFormat="1" ht="11.25" customHeight="1" x14ac:dyDescent="0.2">
      <c r="A119" s="356"/>
      <c r="B119" s="293"/>
      <c r="C119" s="27"/>
      <c r="D119" s="28"/>
      <c r="E119" s="298"/>
      <c r="F119" s="299"/>
      <c r="G119" s="300"/>
      <c r="H119" s="26"/>
      <c r="I119" s="314"/>
      <c r="J119" s="32"/>
    </row>
    <row r="120" spans="1:10" s="33" customFormat="1" ht="11.25" customHeight="1" thickBot="1" x14ac:dyDescent="0.25">
      <c r="A120" s="357"/>
      <c r="B120" s="294"/>
      <c r="C120" s="29"/>
      <c r="D120" s="30"/>
      <c r="E120" s="301"/>
      <c r="F120" s="302"/>
      <c r="G120" s="303"/>
      <c r="H120" s="31"/>
      <c r="I120" s="315"/>
      <c r="J120" s="32"/>
    </row>
    <row r="121" spans="1:10" s="33" customFormat="1" ht="11.25" customHeight="1" thickTop="1" x14ac:dyDescent="0.2">
      <c r="A121" s="439">
        <f>A116+1</f>
        <v>45465</v>
      </c>
      <c r="B121" s="331"/>
      <c r="C121" s="279"/>
      <c r="D121" s="237"/>
      <c r="E121" s="387"/>
      <c r="F121" s="388"/>
      <c r="G121" s="389"/>
      <c r="H121" s="188"/>
      <c r="I121" s="313">
        <f>IF(B121&lt;&gt;"",0,IF(SUM(H121:H125)&gt;0.416666666666666,0.416666666666666,SUM(H121:H125)))</f>
        <v>0</v>
      </c>
      <c r="J121" s="32"/>
    </row>
    <row r="122" spans="1:10" s="33" customFormat="1" ht="11.25" customHeight="1" x14ac:dyDescent="0.2">
      <c r="A122" s="439"/>
      <c r="B122" s="331"/>
      <c r="C122" s="242"/>
      <c r="D122" s="237"/>
      <c r="E122" s="393"/>
      <c r="F122" s="394"/>
      <c r="G122" s="395"/>
      <c r="H122" s="188"/>
      <c r="I122" s="313"/>
      <c r="J122" s="32"/>
    </row>
    <row r="123" spans="1:10" s="33" customFormat="1" ht="11.25" customHeight="1" x14ac:dyDescent="0.2">
      <c r="A123" s="439"/>
      <c r="B123" s="331"/>
      <c r="C123" s="242"/>
      <c r="D123" s="237"/>
      <c r="E123" s="393"/>
      <c r="F123" s="394"/>
      <c r="G123" s="395"/>
      <c r="H123" s="188"/>
      <c r="I123" s="313"/>
      <c r="J123" s="32"/>
    </row>
    <row r="124" spans="1:10" s="33" customFormat="1" ht="11.25" customHeight="1" x14ac:dyDescent="0.2">
      <c r="A124" s="440"/>
      <c r="B124" s="331"/>
      <c r="C124" s="190"/>
      <c r="D124" s="189"/>
      <c r="E124" s="393"/>
      <c r="F124" s="394"/>
      <c r="G124" s="395"/>
      <c r="H124" s="188"/>
      <c r="I124" s="314"/>
      <c r="J124" s="32"/>
    </row>
    <row r="125" spans="1:10" s="33" customFormat="1" ht="11.25" customHeight="1" thickBot="1" x14ac:dyDescent="0.25">
      <c r="A125" s="441"/>
      <c r="B125" s="332"/>
      <c r="C125" s="243"/>
      <c r="D125" s="240"/>
      <c r="E125" s="406"/>
      <c r="F125" s="407"/>
      <c r="G125" s="408"/>
      <c r="H125" s="241"/>
      <c r="I125" s="315"/>
      <c r="J125" s="32"/>
    </row>
    <row r="126" spans="1:10" s="33" customFormat="1" ht="11.25" customHeight="1" thickTop="1" x14ac:dyDescent="0.2">
      <c r="A126" s="514">
        <f>A121+1</f>
        <v>45466</v>
      </c>
      <c r="B126" s="517"/>
      <c r="C126" s="279"/>
      <c r="D126" s="237"/>
      <c r="E126" s="387"/>
      <c r="F126" s="388"/>
      <c r="G126" s="389"/>
      <c r="H126" s="188"/>
      <c r="I126" s="529">
        <f>IF(B126&lt;&gt;"",0,IF(SUM(H126:H130)&gt;0.416666666666666,0.416666666666666,SUM(H126:H130)))</f>
        <v>0</v>
      </c>
      <c r="J126" s="32"/>
    </row>
    <row r="127" spans="1:10" s="33" customFormat="1" ht="11.25" customHeight="1" x14ac:dyDescent="0.2">
      <c r="A127" s="515"/>
      <c r="B127" s="331"/>
      <c r="C127" s="242"/>
      <c r="D127" s="237"/>
      <c r="E127" s="393"/>
      <c r="F127" s="394"/>
      <c r="G127" s="395"/>
      <c r="H127" s="188"/>
      <c r="I127" s="530"/>
      <c r="J127" s="32"/>
    </row>
    <row r="128" spans="1:10" s="33" customFormat="1" ht="11.25" customHeight="1" x14ac:dyDescent="0.2">
      <c r="A128" s="515"/>
      <c r="B128" s="331"/>
      <c r="C128" s="242"/>
      <c r="D128" s="237"/>
      <c r="E128" s="393"/>
      <c r="F128" s="394"/>
      <c r="G128" s="395"/>
      <c r="H128" s="188"/>
      <c r="I128" s="530"/>
      <c r="J128" s="32"/>
    </row>
    <row r="129" spans="1:10" s="33" customFormat="1" ht="11.25" customHeight="1" x14ac:dyDescent="0.2">
      <c r="A129" s="515"/>
      <c r="B129" s="331"/>
      <c r="C129" s="190"/>
      <c r="D129" s="189"/>
      <c r="E129" s="393"/>
      <c r="F129" s="394"/>
      <c r="G129" s="395"/>
      <c r="H129" s="188"/>
      <c r="I129" s="530"/>
      <c r="J129" s="32"/>
    </row>
    <row r="130" spans="1:10" s="33" customFormat="1" ht="11.25" customHeight="1" thickBot="1" x14ac:dyDescent="0.25">
      <c r="A130" s="528"/>
      <c r="B130" s="332"/>
      <c r="C130" s="243"/>
      <c r="D130" s="240"/>
      <c r="E130" s="406"/>
      <c r="F130" s="407"/>
      <c r="G130" s="408"/>
      <c r="H130" s="241"/>
      <c r="I130" s="531"/>
      <c r="J130" s="32"/>
    </row>
    <row r="131" spans="1:10" s="33" customFormat="1" ht="11.25" customHeight="1" thickTop="1" x14ac:dyDescent="0.2">
      <c r="A131" s="355">
        <f>A126+1</f>
        <v>45467</v>
      </c>
      <c r="B131" s="293"/>
      <c r="C131" s="24"/>
      <c r="D131" s="25"/>
      <c r="E131" s="343"/>
      <c r="F131" s="344"/>
      <c r="G131" s="345"/>
      <c r="H131" s="26"/>
      <c r="I131" s="310">
        <f>IF(B131&lt;&gt;"",0,IF(SUM(H131:H135)&gt;0.416666666666666,0.416666666666666,SUM(H131:H135)))</f>
        <v>0</v>
      </c>
      <c r="J131" s="32"/>
    </row>
    <row r="132" spans="1:10" s="33" customFormat="1" ht="11.25" customHeight="1" x14ac:dyDescent="0.2">
      <c r="A132" s="355"/>
      <c r="B132" s="293"/>
      <c r="C132" s="24"/>
      <c r="D132" s="25"/>
      <c r="E132" s="298"/>
      <c r="F132" s="299"/>
      <c r="G132" s="300"/>
      <c r="H132" s="26"/>
      <c r="I132" s="310"/>
      <c r="J132" s="32"/>
    </row>
    <row r="133" spans="1:10" s="33" customFormat="1" ht="11.25" customHeight="1" x14ac:dyDescent="0.2">
      <c r="A133" s="355"/>
      <c r="B133" s="293"/>
      <c r="C133" s="24"/>
      <c r="D133" s="25"/>
      <c r="E133" s="298"/>
      <c r="F133" s="299"/>
      <c r="G133" s="300"/>
      <c r="H133" s="26"/>
      <c r="I133" s="310"/>
      <c r="J133" s="32"/>
    </row>
    <row r="134" spans="1:10" s="33" customFormat="1" ht="11.25" customHeight="1" x14ac:dyDescent="0.2">
      <c r="A134" s="356"/>
      <c r="B134" s="293"/>
      <c r="C134" s="27"/>
      <c r="D134" s="28"/>
      <c r="E134" s="298"/>
      <c r="F134" s="299"/>
      <c r="G134" s="300"/>
      <c r="H134" s="26"/>
      <c r="I134" s="311"/>
      <c r="J134" s="32"/>
    </row>
    <row r="135" spans="1:10" s="33" customFormat="1" ht="11.25" customHeight="1" thickBot="1" x14ac:dyDescent="0.25">
      <c r="A135" s="357"/>
      <c r="B135" s="294"/>
      <c r="C135" s="29"/>
      <c r="D135" s="30"/>
      <c r="E135" s="301"/>
      <c r="F135" s="302"/>
      <c r="G135" s="303"/>
      <c r="H135" s="31"/>
      <c r="I135" s="312"/>
      <c r="J135" s="32"/>
    </row>
    <row r="136" spans="1:10" s="33" customFormat="1" ht="11.25" customHeight="1" thickTop="1" x14ac:dyDescent="0.2">
      <c r="A136" s="355">
        <f>A131+1</f>
        <v>45468</v>
      </c>
      <c r="B136" s="293"/>
      <c r="C136" s="24"/>
      <c r="D136" s="25"/>
      <c r="E136" s="343"/>
      <c r="F136" s="344"/>
      <c r="G136" s="345"/>
      <c r="H136" s="26"/>
      <c r="I136" s="313">
        <f>IF(B136&lt;&gt;"",0,IF(SUM(H136:H140)&gt;0.416666666666666,0.416666666666666,SUM(H136:H140)))</f>
        <v>0</v>
      </c>
      <c r="J136" s="32"/>
    </row>
    <row r="137" spans="1:10" s="33" customFormat="1" ht="11.25" customHeight="1" x14ac:dyDescent="0.2">
      <c r="A137" s="355"/>
      <c r="B137" s="293"/>
      <c r="C137" s="24"/>
      <c r="D137" s="25"/>
      <c r="E137" s="298"/>
      <c r="F137" s="299"/>
      <c r="G137" s="300"/>
      <c r="H137" s="26"/>
      <c r="I137" s="313"/>
      <c r="J137" s="32"/>
    </row>
    <row r="138" spans="1:10" s="33" customFormat="1" ht="11.25" customHeight="1" x14ac:dyDescent="0.2">
      <c r="A138" s="355"/>
      <c r="B138" s="293"/>
      <c r="C138" s="24"/>
      <c r="D138" s="25"/>
      <c r="E138" s="298"/>
      <c r="F138" s="299"/>
      <c r="G138" s="300"/>
      <c r="H138" s="26"/>
      <c r="I138" s="313"/>
      <c r="J138" s="32"/>
    </row>
    <row r="139" spans="1:10" s="33" customFormat="1" ht="11.25" customHeight="1" x14ac:dyDescent="0.2">
      <c r="A139" s="356"/>
      <c r="B139" s="293"/>
      <c r="C139" s="27"/>
      <c r="D139" s="28"/>
      <c r="E139" s="298"/>
      <c r="F139" s="299"/>
      <c r="G139" s="300"/>
      <c r="H139" s="26"/>
      <c r="I139" s="314"/>
      <c r="J139" s="32"/>
    </row>
    <row r="140" spans="1:10" s="33" customFormat="1" ht="11.25" customHeight="1" thickBot="1" x14ac:dyDescent="0.25">
      <c r="A140" s="357"/>
      <c r="B140" s="294"/>
      <c r="C140" s="29"/>
      <c r="D140" s="30"/>
      <c r="E140" s="301"/>
      <c r="F140" s="302"/>
      <c r="G140" s="303"/>
      <c r="H140" s="31"/>
      <c r="I140" s="315"/>
      <c r="J140" s="32"/>
    </row>
    <row r="141" spans="1:10" s="33" customFormat="1" ht="11.25" customHeight="1" thickTop="1" x14ac:dyDescent="0.2">
      <c r="A141" s="355">
        <f>A136+1</f>
        <v>45469</v>
      </c>
      <c r="B141" s="333"/>
      <c r="C141" s="261"/>
      <c r="D141" s="221"/>
      <c r="E141" s="346"/>
      <c r="F141" s="347"/>
      <c r="G141" s="348"/>
      <c r="H141" s="222"/>
      <c r="I141" s="313">
        <f>IF(B141&lt;&gt;"",0,IF(SUM(H141:H145)&gt;0.416666666666666,0.416666666666666,SUM(H141:H145)))</f>
        <v>0</v>
      </c>
      <c r="J141" s="32"/>
    </row>
    <row r="142" spans="1:10" s="33" customFormat="1" ht="11.25" customHeight="1" x14ac:dyDescent="0.2">
      <c r="A142" s="355"/>
      <c r="B142" s="333"/>
      <c r="C142" s="266"/>
      <c r="D142" s="221"/>
      <c r="E142" s="304"/>
      <c r="F142" s="305"/>
      <c r="G142" s="306"/>
      <c r="H142" s="222"/>
      <c r="I142" s="313"/>
      <c r="J142" s="32"/>
    </row>
    <row r="143" spans="1:10" s="33" customFormat="1" ht="11.25" customHeight="1" x14ac:dyDescent="0.2">
      <c r="A143" s="355"/>
      <c r="B143" s="333"/>
      <c r="C143" s="266"/>
      <c r="D143" s="221"/>
      <c r="E143" s="304"/>
      <c r="F143" s="305"/>
      <c r="G143" s="306"/>
      <c r="H143" s="222"/>
      <c r="I143" s="313"/>
      <c r="J143" s="32"/>
    </row>
    <row r="144" spans="1:10" s="33" customFormat="1" ht="11.25" customHeight="1" x14ac:dyDescent="0.2">
      <c r="A144" s="356"/>
      <c r="B144" s="333"/>
      <c r="C144" s="224"/>
      <c r="D144" s="225"/>
      <c r="E144" s="304"/>
      <c r="F144" s="305"/>
      <c r="G144" s="306"/>
      <c r="H144" s="222"/>
      <c r="I144" s="314"/>
      <c r="J144" s="32"/>
    </row>
    <row r="145" spans="1:10" s="33" customFormat="1" ht="11.25" customHeight="1" thickBot="1" x14ac:dyDescent="0.25">
      <c r="A145" s="357"/>
      <c r="B145" s="334"/>
      <c r="C145" s="226"/>
      <c r="D145" s="227"/>
      <c r="E145" s="374"/>
      <c r="F145" s="375"/>
      <c r="G145" s="376"/>
      <c r="H145" s="228"/>
      <c r="I145" s="315"/>
      <c r="J145" s="32"/>
    </row>
    <row r="146" spans="1:10" s="33" customFormat="1" ht="11.25" customHeight="1" thickTop="1" x14ac:dyDescent="0.2">
      <c r="A146" s="355">
        <f>A141+1</f>
        <v>45470</v>
      </c>
      <c r="B146" s="333"/>
      <c r="C146" s="261"/>
      <c r="D146" s="221"/>
      <c r="E146" s="346"/>
      <c r="F146" s="347"/>
      <c r="G146" s="348"/>
      <c r="H146" s="222"/>
      <c r="I146" s="310">
        <f>IF(B146&lt;&gt;"",0,IF(SUM(H146:H150)&gt;0.416666666666666,0.416666666666666,SUM(H146:H150)))</f>
        <v>0</v>
      </c>
      <c r="J146" s="32"/>
    </row>
    <row r="147" spans="1:10" s="33" customFormat="1" ht="11.25" customHeight="1" x14ac:dyDescent="0.2">
      <c r="A147" s="355"/>
      <c r="B147" s="333"/>
      <c r="C147" s="266"/>
      <c r="D147" s="221"/>
      <c r="E147" s="304"/>
      <c r="F147" s="305"/>
      <c r="G147" s="306"/>
      <c r="H147" s="222"/>
      <c r="I147" s="310"/>
      <c r="J147" s="32"/>
    </row>
    <row r="148" spans="1:10" s="33" customFormat="1" ht="11.25" customHeight="1" x14ac:dyDescent="0.2">
      <c r="A148" s="355"/>
      <c r="B148" s="333"/>
      <c r="C148" s="266"/>
      <c r="D148" s="221"/>
      <c r="E148" s="304"/>
      <c r="F148" s="305"/>
      <c r="G148" s="306"/>
      <c r="H148" s="222"/>
      <c r="I148" s="310"/>
      <c r="J148" s="32"/>
    </row>
    <row r="149" spans="1:10" s="33" customFormat="1" ht="11.25" customHeight="1" x14ac:dyDescent="0.2">
      <c r="A149" s="356"/>
      <c r="B149" s="333"/>
      <c r="C149" s="224"/>
      <c r="D149" s="225"/>
      <c r="E149" s="304"/>
      <c r="F149" s="305"/>
      <c r="G149" s="306"/>
      <c r="H149" s="222"/>
      <c r="I149" s="311"/>
      <c r="J149" s="32"/>
    </row>
    <row r="150" spans="1:10" s="33" customFormat="1" ht="11.25" customHeight="1" thickBot="1" x14ac:dyDescent="0.25">
      <c r="A150" s="357"/>
      <c r="B150" s="334"/>
      <c r="C150" s="226"/>
      <c r="D150" s="227"/>
      <c r="E150" s="374"/>
      <c r="F150" s="375"/>
      <c r="G150" s="376"/>
      <c r="H150" s="228"/>
      <c r="I150" s="312"/>
      <c r="J150" s="32"/>
    </row>
    <row r="151" spans="1:10" s="33" customFormat="1" ht="11.25" customHeight="1" thickTop="1" x14ac:dyDescent="0.2">
      <c r="A151" s="355">
        <f>A146+1</f>
        <v>45471</v>
      </c>
      <c r="B151" s="293"/>
      <c r="C151" s="261"/>
      <c r="D151" s="25"/>
      <c r="E151" s="343"/>
      <c r="F151" s="344"/>
      <c r="G151" s="345"/>
      <c r="H151" s="26"/>
      <c r="I151" s="310">
        <f>IF(B151&lt;&gt;"",0,IF(SUM(H151:H155)&gt;0.416666666666666,0.416666666666666,SUM(H151:H155)))</f>
        <v>0</v>
      </c>
      <c r="J151" s="32"/>
    </row>
    <row r="152" spans="1:10" s="33" customFormat="1" ht="11.25" customHeight="1" x14ac:dyDescent="0.2">
      <c r="A152" s="355"/>
      <c r="B152" s="293"/>
      <c r="C152" s="24"/>
      <c r="D152" s="25"/>
      <c r="E152" s="298"/>
      <c r="F152" s="299"/>
      <c r="G152" s="300"/>
      <c r="H152" s="26"/>
      <c r="I152" s="310"/>
      <c r="J152" s="32"/>
    </row>
    <row r="153" spans="1:10" s="33" customFormat="1" ht="11.25" customHeight="1" x14ac:dyDescent="0.2">
      <c r="A153" s="355"/>
      <c r="B153" s="293"/>
      <c r="C153" s="24"/>
      <c r="D153" s="25"/>
      <c r="E153" s="298"/>
      <c r="F153" s="299"/>
      <c r="G153" s="300"/>
      <c r="H153" s="26"/>
      <c r="I153" s="310"/>
      <c r="J153" s="32"/>
    </row>
    <row r="154" spans="1:10" s="33" customFormat="1" ht="11.25" customHeight="1" x14ac:dyDescent="0.2">
      <c r="A154" s="356"/>
      <c r="B154" s="293"/>
      <c r="C154" s="27"/>
      <c r="D154" s="28"/>
      <c r="E154" s="298"/>
      <c r="F154" s="299"/>
      <c r="G154" s="300"/>
      <c r="H154" s="26"/>
      <c r="I154" s="311"/>
      <c r="J154" s="32"/>
    </row>
    <row r="155" spans="1:10" s="33" customFormat="1" ht="11.25" customHeight="1" thickBot="1" x14ac:dyDescent="0.25">
      <c r="A155" s="357"/>
      <c r="B155" s="294"/>
      <c r="C155" s="29"/>
      <c r="D155" s="30"/>
      <c r="E155" s="301"/>
      <c r="F155" s="302"/>
      <c r="G155" s="303"/>
      <c r="H155" s="31"/>
      <c r="I155" s="312"/>
      <c r="J155" s="32"/>
    </row>
    <row r="156" spans="1:10" s="33" customFormat="1" ht="11.25" customHeight="1" thickTop="1" x14ac:dyDescent="0.2">
      <c r="A156" s="439">
        <f>A151+1</f>
        <v>45472</v>
      </c>
      <c r="B156" s="331"/>
      <c r="C156" s="279"/>
      <c r="D156" s="237"/>
      <c r="E156" s="387"/>
      <c r="F156" s="388"/>
      <c r="G156" s="389"/>
      <c r="H156" s="188"/>
      <c r="I156" s="459">
        <f>IF(B156&lt;&gt;"",0,IF(SUM(H156:H160)&gt;0.416666666666666,0.416666666666666,SUM(H156:H160)))</f>
        <v>0</v>
      </c>
      <c r="J156" s="32"/>
    </row>
    <row r="157" spans="1:10" s="33" customFormat="1" ht="11.25" customHeight="1" x14ac:dyDescent="0.2">
      <c r="A157" s="439"/>
      <c r="B157" s="331"/>
      <c r="C157" s="242"/>
      <c r="D157" s="237"/>
      <c r="E157" s="393"/>
      <c r="F157" s="394"/>
      <c r="G157" s="395"/>
      <c r="H157" s="188"/>
      <c r="I157" s="459"/>
      <c r="J157" s="32"/>
    </row>
    <row r="158" spans="1:10" s="33" customFormat="1" ht="11.25" customHeight="1" x14ac:dyDescent="0.2">
      <c r="A158" s="439"/>
      <c r="B158" s="331"/>
      <c r="C158" s="242"/>
      <c r="D158" s="237"/>
      <c r="E158" s="393"/>
      <c r="F158" s="394"/>
      <c r="G158" s="395"/>
      <c r="H158" s="188"/>
      <c r="I158" s="459"/>
      <c r="J158" s="32"/>
    </row>
    <row r="159" spans="1:10" s="33" customFormat="1" ht="11.25" customHeight="1" x14ac:dyDescent="0.2">
      <c r="A159" s="440"/>
      <c r="B159" s="331"/>
      <c r="C159" s="190"/>
      <c r="D159" s="189"/>
      <c r="E159" s="393"/>
      <c r="F159" s="394"/>
      <c r="G159" s="395"/>
      <c r="H159" s="188"/>
      <c r="I159" s="460"/>
      <c r="J159" s="32"/>
    </row>
    <row r="160" spans="1:10" s="33" customFormat="1" ht="11.25" customHeight="1" thickBot="1" x14ac:dyDescent="0.25">
      <c r="A160" s="441"/>
      <c r="B160" s="332"/>
      <c r="C160" s="243"/>
      <c r="D160" s="240"/>
      <c r="E160" s="406"/>
      <c r="F160" s="407"/>
      <c r="G160" s="408"/>
      <c r="H160" s="241"/>
      <c r="I160" s="461"/>
      <c r="J160" s="32"/>
    </row>
    <row r="161" spans="1:10" s="33" customFormat="1" ht="11.25" customHeight="1" thickTop="1" x14ac:dyDescent="0.2">
      <c r="A161" s="439">
        <f>A156+1</f>
        <v>45473</v>
      </c>
      <c r="B161" s="331"/>
      <c r="C161" s="279"/>
      <c r="D161" s="237"/>
      <c r="E161" s="387"/>
      <c r="F161" s="388"/>
      <c r="G161" s="389"/>
      <c r="H161" s="188"/>
      <c r="I161" s="459">
        <f>IF(B161&lt;&gt;"",0,IF(SUM(H161:H165)&gt;0.416666666666666,0.416666666666666,SUM(H161:H165)))</f>
        <v>0</v>
      </c>
      <c r="J161" s="32"/>
    </row>
    <row r="162" spans="1:10" s="33" customFormat="1" ht="11.25" customHeight="1" x14ac:dyDescent="0.2">
      <c r="A162" s="439"/>
      <c r="B162" s="331"/>
      <c r="C162" s="242"/>
      <c r="D162" s="237"/>
      <c r="E162" s="393"/>
      <c r="F162" s="394"/>
      <c r="G162" s="395"/>
      <c r="H162" s="188"/>
      <c r="I162" s="459"/>
      <c r="J162" s="32"/>
    </row>
    <row r="163" spans="1:10" s="33" customFormat="1" ht="11.25" customHeight="1" x14ac:dyDescent="0.2">
      <c r="A163" s="439"/>
      <c r="B163" s="331"/>
      <c r="C163" s="242"/>
      <c r="D163" s="237"/>
      <c r="E163" s="393"/>
      <c r="F163" s="394"/>
      <c r="G163" s="395"/>
      <c r="H163" s="188"/>
      <c r="I163" s="459"/>
      <c r="J163" s="32"/>
    </row>
    <row r="164" spans="1:10" s="33" customFormat="1" ht="11.25" customHeight="1" x14ac:dyDescent="0.2">
      <c r="A164" s="440"/>
      <c r="B164" s="331"/>
      <c r="C164" s="190"/>
      <c r="D164" s="189"/>
      <c r="E164" s="393"/>
      <c r="F164" s="394"/>
      <c r="G164" s="395"/>
      <c r="H164" s="188"/>
      <c r="I164" s="460"/>
      <c r="J164" s="32"/>
    </row>
    <row r="165" spans="1:10" s="33" customFormat="1" ht="11.25" customHeight="1" thickBot="1" x14ac:dyDescent="0.25">
      <c r="A165" s="441"/>
      <c r="B165" s="332"/>
      <c r="C165" s="243"/>
      <c r="D165" s="240"/>
      <c r="E165" s="406"/>
      <c r="F165" s="407"/>
      <c r="G165" s="408"/>
      <c r="H165" s="241"/>
      <c r="I165" s="461"/>
      <c r="J165" s="32"/>
    </row>
    <row r="166" spans="1:10" s="33" customFormat="1" ht="11.25" hidden="1" customHeight="1" thickTop="1" x14ac:dyDescent="0.2">
      <c r="A166" s="563">
        <f>A161+1</f>
        <v>45474</v>
      </c>
      <c r="B166" s="566"/>
      <c r="C166" s="124"/>
      <c r="D166" s="125"/>
      <c r="E166" s="569"/>
      <c r="F166" s="570"/>
      <c r="G166" s="571"/>
      <c r="H166" s="126"/>
      <c r="I166" s="349">
        <f>IF(B166&lt;&gt;"",0,IF(SUM(H166:H168)&gt;0.416666666666666,0.416666666666666,SUM(H166:H168)))</f>
        <v>0</v>
      </c>
      <c r="J166" s="32"/>
    </row>
    <row r="167" spans="1:10" s="33" customFormat="1" ht="11.25" hidden="1" customHeight="1" x14ac:dyDescent="0.2">
      <c r="A167" s="564"/>
      <c r="B167" s="567"/>
      <c r="C167" s="127"/>
      <c r="D167" s="128"/>
      <c r="E167" s="572"/>
      <c r="F167" s="573"/>
      <c r="G167" s="574"/>
      <c r="H167" s="129"/>
      <c r="I167" s="314"/>
      <c r="J167" s="32"/>
    </row>
    <row r="168" spans="1:10" s="33" customFormat="1" ht="11.25" hidden="1" customHeight="1" thickBot="1" x14ac:dyDescent="0.25">
      <c r="A168" s="597"/>
      <c r="B168" s="598"/>
      <c r="C168" s="130"/>
      <c r="D168" s="131"/>
      <c r="E168" s="575"/>
      <c r="F168" s="576"/>
      <c r="G168" s="577"/>
      <c r="H168" s="132"/>
      <c r="I168" s="350"/>
      <c r="J168" s="32"/>
    </row>
    <row r="169" spans="1:10" s="33" customFormat="1" ht="12.75" customHeight="1" thickTop="1" thickBot="1" x14ac:dyDescent="0.25">
      <c r="A169" s="582" t="s">
        <v>37</v>
      </c>
      <c r="B169" s="401"/>
      <c r="C169" s="401"/>
      <c r="D169" s="38"/>
      <c r="E169" s="39">
        <f>K9*H8</f>
        <v>0</v>
      </c>
      <c r="F169" s="382" t="s">
        <v>38</v>
      </c>
      <c r="G169" s="364"/>
      <c r="H169" s="40">
        <f>SUM(H16:H168)</f>
        <v>0</v>
      </c>
      <c r="I169" s="41">
        <f>SUM(I16:I168)</f>
        <v>0</v>
      </c>
      <c r="J169" s="32"/>
    </row>
    <row r="170" spans="1:10" s="33" customFormat="1" ht="12.75" customHeight="1" x14ac:dyDescent="0.2">
      <c r="A170" s="654" t="str">
        <f>"Project-related planned work time "&amp;$E$3</f>
        <v xml:space="preserve">Project-related planned work time </v>
      </c>
      <c r="B170" s="655"/>
      <c r="C170" s="656"/>
      <c r="D170" s="42"/>
      <c r="E170" s="43">
        <f>K9*H9</f>
        <v>0</v>
      </c>
      <c r="F170" s="398"/>
      <c r="G170" s="399"/>
      <c r="H170" s="399"/>
      <c r="I170" s="70"/>
      <c r="J170" s="32"/>
    </row>
    <row r="171" spans="1:10" s="33" customFormat="1" ht="13.5" thickBot="1" x14ac:dyDescent="0.25">
      <c r="A171" s="657" t="str">
        <f>"Project-related hours "&amp;$E$3</f>
        <v xml:space="preserve">Project-related hours </v>
      </c>
      <c r="B171" s="658"/>
      <c r="C171" s="659"/>
      <c r="D171" s="44"/>
      <c r="E171" s="45">
        <f>SUMIF(C16:C168,F3,H16:H168)</f>
        <v>0</v>
      </c>
      <c r="F171" s="366"/>
      <c r="G171" s="367"/>
      <c r="H171" s="367"/>
      <c r="I171" s="71"/>
      <c r="J171" s="32"/>
    </row>
    <row r="172" spans="1:10" s="33" customFormat="1" ht="13.5" thickBot="1" x14ac:dyDescent="0.25">
      <c r="A172" s="363" t="s">
        <v>39</v>
      </c>
      <c r="B172" s="364"/>
      <c r="C172" s="364"/>
      <c r="D172" s="46"/>
      <c r="E172" s="47" t="str">
        <f>IF(E171=0,"",ROUND(E171/E169,4))</f>
        <v/>
      </c>
      <c r="F172" s="382"/>
      <c r="G172" s="364"/>
      <c r="H172" s="364"/>
      <c r="I172" s="72"/>
      <c r="J172" s="121"/>
    </row>
    <row r="173" spans="1:10" s="33" customFormat="1" ht="11.25" customHeight="1" x14ac:dyDescent="0.2">
      <c r="A173" s="468" t="str">
        <f>IF(ROUND(H169,5)=ROUND(I169,5),"","Die erbrachte Arbeitszeit stimmt nicht mit der abrechenbaren Arbeitszeit überein")</f>
        <v/>
      </c>
      <c r="B173" s="468"/>
      <c r="C173" s="468"/>
      <c r="D173" s="468"/>
      <c r="E173" s="468"/>
      <c r="F173" s="468"/>
      <c r="G173" s="468"/>
      <c r="H173" s="468"/>
      <c r="I173" s="468"/>
      <c r="J173" s="121"/>
    </row>
    <row r="174" spans="1:10" s="33" customFormat="1" ht="12.75" customHeight="1" x14ac:dyDescent="0.2">
      <c r="A174" s="469" t="s">
        <v>40</v>
      </c>
      <c r="B174" s="469"/>
      <c r="C174" s="469"/>
      <c r="D174" s="469"/>
      <c r="E174" s="469"/>
      <c r="F174" s="469"/>
      <c r="G174" s="469"/>
      <c r="H174" s="122"/>
      <c r="I174" s="122"/>
      <c r="J174" s="119"/>
    </row>
    <row r="175" spans="1:10" s="33" customFormat="1" ht="44.25" customHeight="1" x14ac:dyDescent="0.2">
      <c r="A175" s="469" t="s">
        <v>49</v>
      </c>
      <c r="B175" s="469"/>
      <c r="C175" s="469"/>
      <c r="D175" s="469"/>
      <c r="E175" s="469"/>
      <c r="F175" s="469"/>
      <c r="G175" s="469"/>
      <c r="H175" s="469"/>
      <c r="I175" s="469"/>
      <c r="J175" s="119"/>
    </row>
    <row r="176" spans="1:10" ht="9.75" customHeight="1" x14ac:dyDescent="0.2">
      <c r="A176" s="365"/>
      <c r="B176" s="365"/>
      <c r="C176" s="365"/>
      <c r="D176" s="16"/>
      <c r="E176" s="365"/>
      <c r="F176" s="365"/>
      <c r="G176" s="365"/>
      <c r="H176" s="365"/>
      <c r="I176" s="365"/>
      <c r="J176" s="123"/>
    </row>
    <row r="177" spans="1:10" ht="42" customHeight="1" x14ac:dyDescent="0.2">
      <c r="A177" s="335" t="s">
        <v>42</v>
      </c>
      <c r="B177" s="336"/>
      <c r="C177" s="337"/>
      <c r="D177" s="69"/>
      <c r="E177" s="335" t="s">
        <v>43</v>
      </c>
      <c r="F177" s="337"/>
      <c r="G177" s="335"/>
      <c r="H177" s="336"/>
      <c r="I177" s="337"/>
    </row>
    <row r="179" spans="1:10" x14ac:dyDescent="0.2">
      <c r="J179" s="86"/>
    </row>
    <row r="180" spans="1:10" x14ac:dyDescent="0.2">
      <c r="J180" s="86"/>
    </row>
  </sheetData>
  <mergeCells count="278">
    <mergeCell ref="B16:B20"/>
    <mergeCell ref="A1:I1"/>
    <mergeCell ref="A2:B2"/>
    <mergeCell ref="G2:I2"/>
    <mergeCell ref="A3:B3"/>
    <mergeCell ref="G3:I3"/>
    <mergeCell ref="A13:I13"/>
    <mergeCell ref="E15:G15"/>
    <mergeCell ref="A8:G8"/>
    <mergeCell ref="A9:G9"/>
    <mergeCell ref="A10:G10"/>
    <mergeCell ref="E2:F2"/>
    <mergeCell ref="E3:F3"/>
    <mergeCell ref="A5:E5"/>
    <mergeCell ref="F5:I5"/>
    <mergeCell ref="E16:G16"/>
    <mergeCell ref="I16:I20"/>
    <mergeCell ref="E19:G19"/>
    <mergeCell ref="E20:G20"/>
    <mergeCell ref="B12:I12"/>
    <mergeCell ref="E17:G17"/>
    <mergeCell ref="E18:G18"/>
    <mergeCell ref="A16:A20"/>
    <mergeCell ref="A26:A30"/>
    <mergeCell ref="B26:B30"/>
    <mergeCell ref="E26:G26"/>
    <mergeCell ref="I26:I30"/>
    <mergeCell ref="E29:G29"/>
    <mergeCell ref="E30:G30"/>
    <mergeCell ref="A21:A25"/>
    <mergeCell ref="B21:B25"/>
    <mergeCell ref="E21:G21"/>
    <mergeCell ref="I21:I25"/>
    <mergeCell ref="E24:G24"/>
    <mergeCell ref="E25:G25"/>
    <mergeCell ref="E22:G22"/>
    <mergeCell ref="E23:G23"/>
    <mergeCell ref="E27:G27"/>
    <mergeCell ref="E28:G28"/>
    <mergeCell ref="A36:A40"/>
    <mergeCell ref="B36:B40"/>
    <mergeCell ref="E36:G36"/>
    <mergeCell ref="I36:I40"/>
    <mergeCell ref="E39:G39"/>
    <mergeCell ref="E40:G40"/>
    <mergeCell ref="A31:A35"/>
    <mergeCell ref="B31:B35"/>
    <mergeCell ref="E31:G31"/>
    <mergeCell ref="I31:I35"/>
    <mergeCell ref="E34:G34"/>
    <mergeCell ref="E35:G35"/>
    <mergeCell ref="E32:G32"/>
    <mergeCell ref="E33:G33"/>
    <mergeCell ref="E37:G37"/>
    <mergeCell ref="E38:G38"/>
    <mergeCell ref="A51:A55"/>
    <mergeCell ref="B51:B55"/>
    <mergeCell ref="E51:G51"/>
    <mergeCell ref="I51:I55"/>
    <mergeCell ref="E54:G54"/>
    <mergeCell ref="E55:G55"/>
    <mergeCell ref="A41:A45"/>
    <mergeCell ref="B41:B45"/>
    <mergeCell ref="I41:I45"/>
    <mergeCell ref="A46:A50"/>
    <mergeCell ref="B46:B50"/>
    <mergeCell ref="I46:I50"/>
    <mergeCell ref="E41:G41"/>
    <mergeCell ref="E44:G44"/>
    <mergeCell ref="E45:G45"/>
    <mergeCell ref="E46:G46"/>
    <mergeCell ref="E49:G49"/>
    <mergeCell ref="E50:G50"/>
    <mergeCell ref="E48:G48"/>
    <mergeCell ref="E52:G52"/>
    <mergeCell ref="E53:G53"/>
    <mergeCell ref="E42:G42"/>
    <mergeCell ref="E43:G43"/>
    <mergeCell ref="E47:G47"/>
    <mergeCell ref="A61:A65"/>
    <mergeCell ref="B61:B65"/>
    <mergeCell ref="E61:G61"/>
    <mergeCell ref="I61:I65"/>
    <mergeCell ref="E64:G64"/>
    <mergeCell ref="E65:G65"/>
    <mergeCell ref="A56:A60"/>
    <mergeCell ref="B56:B60"/>
    <mergeCell ref="E56:G56"/>
    <mergeCell ref="I56:I60"/>
    <mergeCell ref="E59:G59"/>
    <mergeCell ref="E60:G60"/>
    <mergeCell ref="E57:G57"/>
    <mergeCell ref="E58:G58"/>
    <mergeCell ref="E62:G62"/>
    <mergeCell ref="E63:G63"/>
    <mergeCell ref="A71:A75"/>
    <mergeCell ref="B71:B75"/>
    <mergeCell ref="E71:G71"/>
    <mergeCell ref="I71:I75"/>
    <mergeCell ref="E74:G74"/>
    <mergeCell ref="E75:G75"/>
    <mergeCell ref="A66:A70"/>
    <mergeCell ref="B66:B70"/>
    <mergeCell ref="E66:G66"/>
    <mergeCell ref="I66:I70"/>
    <mergeCell ref="E69:G69"/>
    <mergeCell ref="E70:G70"/>
    <mergeCell ref="E67:G67"/>
    <mergeCell ref="E68:G68"/>
    <mergeCell ref="E72:G72"/>
    <mergeCell ref="E73:G73"/>
    <mergeCell ref="A86:A90"/>
    <mergeCell ref="B86:B90"/>
    <mergeCell ref="E86:G86"/>
    <mergeCell ref="I86:I90"/>
    <mergeCell ref="E89:G89"/>
    <mergeCell ref="E90:G90"/>
    <mergeCell ref="A76:A80"/>
    <mergeCell ref="B76:B80"/>
    <mergeCell ref="I76:I80"/>
    <mergeCell ref="A81:A85"/>
    <mergeCell ref="B81:B85"/>
    <mergeCell ref="I81:I85"/>
    <mergeCell ref="E79:G79"/>
    <mergeCell ref="E80:G80"/>
    <mergeCell ref="E81:G81"/>
    <mergeCell ref="E84:G84"/>
    <mergeCell ref="E76:G76"/>
    <mergeCell ref="E85:G85"/>
    <mergeCell ref="E77:G77"/>
    <mergeCell ref="E78:G78"/>
    <mergeCell ref="E82:G82"/>
    <mergeCell ref="E83:G83"/>
    <mergeCell ref="E87:G87"/>
    <mergeCell ref="E88:G88"/>
    <mergeCell ref="A96:A100"/>
    <mergeCell ref="B96:B100"/>
    <mergeCell ref="E96:G96"/>
    <mergeCell ref="I96:I100"/>
    <mergeCell ref="E99:G99"/>
    <mergeCell ref="E100:G100"/>
    <mergeCell ref="A91:A95"/>
    <mergeCell ref="B91:B95"/>
    <mergeCell ref="E91:G91"/>
    <mergeCell ref="I91:I95"/>
    <mergeCell ref="E94:G94"/>
    <mergeCell ref="E95:G95"/>
    <mergeCell ref="E92:G92"/>
    <mergeCell ref="E93:G93"/>
    <mergeCell ref="E97:G97"/>
    <mergeCell ref="E98:G98"/>
    <mergeCell ref="A106:A110"/>
    <mergeCell ref="B106:B110"/>
    <mergeCell ref="E106:G106"/>
    <mergeCell ref="I106:I110"/>
    <mergeCell ref="E109:G109"/>
    <mergeCell ref="E110:G110"/>
    <mergeCell ref="A101:A105"/>
    <mergeCell ref="B101:B105"/>
    <mergeCell ref="E101:G101"/>
    <mergeCell ref="I101:I105"/>
    <mergeCell ref="E104:G104"/>
    <mergeCell ref="E105:G105"/>
    <mergeCell ref="E102:G102"/>
    <mergeCell ref="E103:G103"/>
    <mergeCell ref="E107:G107"/>
    <mergeCell ref="E108:G108"/>
    <mergeCell ref="A111:A115"/>
    <mergeCell ref="B111:B115"/>
    <mergeCell ref="I111:I115"/>
    <mergeCell ref="A116:A120"/>
    <mergeCell ref="B116:B120"/>
    <mergeCell ref="I116:I120"/>
    <mergeCell ref="E116:G116"/>
    <mergeCell ref="E119:G119"/>
    <mergeCell ref="E120:G120"/>
    <mergeCell ref="E111:G111"/>
    <mergeCell ref="E114:G114"/>
    <mergeCell ref="E115:G115"/>
    <mergeCell ref="E112:G112"/>
    <mergeCell ref="E113:G113"/>
    <mergeCell ref="E117:G117"/>
    <mergeCell ref="E118:G118"/>
    <mergeCell ref="A126:A130"/>
    <mergeCell ref="B126:B130"/>
    <mergeCell ref="E126:G126"/>
    <mergeCell ref="I126:I130"/>
    <mergeCell ref="E129:G129"/>
    <mergeCell ref="E130:G130"/>
    <mergeCell ref="A121:A125"/>
    <mergeCell ref="B121:B125"/>
    <mergeCell ref="E121:G121"/>
    <mergeCell ref="I121:I125"/>
    <mergeCell ref="E124:G124"/>
    <mergeCell ref="E125:G125"/>
    <mergeCell ref="E122:G122"/>
    <mergeCell ref="E123:G123"/>
    <mergeCell ref="E127:G127"/>
    <mergeCell ref="E128:G128"/>
    <mergeCell ref="I136:I140"/>
    <mergeCell ref="E139:G139"/>
    <mergeCell ref="E140:G140"/>
    <mergeCell ref="A131:A135"/>
    <mergeCell ref="B131:B135"/>
    <mergeCell ref="E131:G131"/>
    <mergeCell ref="I131:I135"/>
    <mergeCell ref="E134:G134"/>
    <mergeCell ref="E135:G135"/>
    <mergeCell ref="A136:A140"/>
    <mergeCell ref="B136:B140"/>
    <mergeCell ref="E136:G136"/>
    <mergeCell ref="E132:G132"/>
    <mergeCell ref="E133:G133"/>
    <mergeCell ref="E137:G137"/>
    <mergeCell ref="E138:G138"/>
    <mergeCell ref="I146:I150"/>
    <mergeCell ref="A151:A155"/>
    <mergeCell ref="B151:B155"/>
    <mergeCell ref="I151:I155"/>
    <mergeCell ref="E146:G146"/>
    <mergeCell ref="E149:G149"/>
    <mergeCell ref="E150:G150"/>
    <mergeCell ref="E151:G151"/>
    <mergeCell ref="A141:A145"/>
    <mergeCell ref="B141:B145"/>
    <mergeCell ref="E141:G141"/>
    <mergeCell ref="I141:I145"/>
    <mergeCell ref="E144:G144"/>
    <mergeCell ref="E145:G145"/>
    <mergeCell ref="E154:G154"/>
    <mergeCell ref="E155:G155"/>
    <mergeCell ref="A146:A150"/>
    <mergeCell ref="B146:B150"/>
    <mergeCell ref="E142:G142"/>
    <mergeCell ref="E143:G143"/>
    <mergeCell ref="E147:G147"/>
    <mergeCell ref="E148:G148"/>
    <mergeCell ref="E152:G152"/>
    <mergeCell ref="E153:G153"/>
    <mergeCell ref="A172:C172"/>
    <mergeCell ref="F172:H172"/>
    <mergeCell ref="A169:C169"/>
    <mergeCell ref="F169:G169"/>
    <mergeCell ref="A170:C170"/>
    <mergeCell ref="F170:H170"/>
    <mergeCell ref="A171:C171"/>
    <mergeCell ref="F171:H171"/>
    <mergeCell ref="A166:A168"/>
    <mergeCell ref="B166:B168"/>
    <mergeCell ref="E166:G166"/>
    <mergeCell ref="E167:G167"/>
    <mergeCell ref="E168:G168"/>
    <mergeCell ref="A173:I173"/>
    <mergeCell ref="A174:G174"/>
    <mergeCell ref="A175:I175"/>
    <mergeCell ref="A176:C176"/>
    <mergeCell ref="E176:F176"/>
    <mergeCell ref="G176:I176"/>
    <mergeCell ref="A177:C177"/>
    <mergeCell ref="E177:F177"/>
    <mergeCell ref="G177:I177"/>
    <mergeCell ref="I166:I168"/>
    <mergeCell ref="I161:I165"/>
    <mergeCell ref="E165:G165"/>
    <mergeCell ref="A156:A160"/>
    <mergeCell ref="B156:B160"/>
    <mergeCell ref="E156:G156"/>
    <mergeCell ref="I156:I160"/>
    <mergeCell ref="E159:G159"/>
    <mergeCell ref="E160:G160"/>
    <mergeCell ref="A161:A165"/>
    <mergeCell ref="B161:B165"/>
    <mergeCell ref="E161:G161"/>
    <mergeCell ref="E164:G164"/>
    <mergeCell ref="E157:G157"/>
    <mergeCell ref="E158:G158"/>
    <mergeCell ref="E162:G162"/>
    <mergeCell ref="E163:G163"/>
  </mergeCells>
  <phoneticPr fontId="2" type="noConversion"/>
  <conditionalFormatting sqref="A173:I173">
    <cfRule type="cellIs" dxfId="6" priority="1" stopIfTrue="1" operator="equal">
      <formula>"Die erbrachte Arbeitszeit stimmt nicht mit der abrechenbaren Arbeitszeit überein"</formula>
    </cfRule>
  </conditionalFormatting>
  <dataValidations count="7">
    <dataValidation operator="lessThanOrEqual" allowBlank="1" showInputMessage="1" showErrorMessage="1" sqref="J26:J171" xr:uid="{00000000-0002-0000-0600-000000000000}"/>
    <dataValidation type="time" operator="lessThanOrEqual" allowBlank="1" showInputMessage="1" showErrorMessage="1" sqref="J21:J25" xr:uid="{00000000-0002-0000-0600-000001000000}">
      <formula1>0.416666666666667</formula1>
    </dataValidation>
    <dataValidation type="list" showInputMessage="1" showErrorMessage="1" sqref="D16:D168 C22:C35 C37:C40 C42:C45 C47:C55 C57:C70 C72:C75 C77:C80 C82:C85 C87:C90 C92:C105 C107:C110 C112:C115 C117:C120 C122:C125 C127:C140 C142:C145 C147:C150 C152:C155 C157:C160 C162:C168" xr:uid="{00000000-0002-0000-0600-000002000000}">
      <formula1>$K$1:$K$3</formula1>
    </dataValidation>
    <dataValidation type="list" allowBlank="1" showInputMessage="1" showErrorMessage="1" sqref="B16:B168" xr:uid="{00000000-0002-0000-0600-000003000000}">
      <formula1>$K$4:$K$5</formula1>
    </dataValidation>
    <dataValidation type="time" operator="lessThanOrEqual" showInputMessage="1" showErrorMessage="1" errorTitle="&gt;10 hours" error="The amount of time worked per day must not exceed 10 hours." sqref="H16:H168" xr:uid="{00000000-0002-0000-0600-000004000000}">
      <formula1>0.416666666666667</formula1>
    </dataValidation>
    <dataValidation type="list" showInputMessage="1" showErrorMessage="1" sqref="C17:C20" xr:uid="{00000000-0002-0000-0600-000005000000}">
      <formula1>$F$3</formula1>
    </dataValidation>
    <dataValidation type="list" allowBlank="1" showInputMessage="1" showErrorMessage="1" sqref="C16 C21 C36 C41 C46 C56 C71 C76 C81 C86 C91 C106 C111 C116 C121 C126 C141 C146 C151 C156 C161" xr:uid="{C9B84157-F2CD-473E-A669-9C7716D3FB20}">
      <formula1>$E$3</formula1>
    </dataValidation>
  </dataValidations>
  <pageMargins left="0.78740157480314965" right="0.78740157480314965" top="0.39370078740157483" bottom="0.39370078740157483" header="0.51181102362204722" footer="0.51181102362204722"/>
  <pageSetup paperSize="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82"/>
  <sheetViews>
    <sheetView topLeftCell="A150" zoomScaleNormal="100" workbookViewId="0">
      <selection activeCell="A172" sqref="A172:C173"/>
    </sheetView>
  </sheetViews>
  <sheetFormatPr baseColWidth="10" defaultColWidth="11.42578125" defaultRowHeight="12.75" x14ac:dyDescent="0.2"/>
  <cols>
    <col min="1" max="1" width="15.140625" style="5" bestFit="1" customWidth="1"/>
    <col min="2" max="2" width="6.7109375" style="5" customWidth="1"/>
    <col min="3" max="3" width="13.85546875" style="5" customWidth="1"/>
    <col min="4" max="4" width="10.42578125" style="5" hidden="1" customWidth="1"/>
    <col min="5" max="5" width="15.7109375" style="5" customWidth="1"/>
    <col min="6" max="6" width="11.7109375" style="5" customWidth="1"/>
    <col min="7" max="7" width="4.7109375" style="5" customWidth="1"/>
    <col min="8" max="8" width="7.85546875" style="5" customWidth="1"/>
    <col min="9" max="9" width="12.7109375" style="5" customWidth="1"/>
    <col min="10" max="10" width="11.140625" style="5" hidden="1" customWidth="1"/>
    <col min="11" max="11" width="9.28515625" style="5" hidden="1" customWidth="1"/>
    <col min="12" max="16384" width="11.42578125" style="5"/>
  </cols>
  <sheetData>
    <row r="1" spans="1:11" s="116" customFormat="1" ht="13.5" thickBot="1" x14ac:dyDescent="0.25">
      <c r="A1" s="481" t="s">
        <v>13</v>
      </c>
      <c r="B1" s="482"/>
      <c r="C1" s="482"/>
      <c r="D1" s="482"/>
      <c r="E1" s="482"/>
      <c r="F1" s="482"/>
      <c r="G1" s="482"/>
      <c r="H1" s="482"/>
      <c r="I1" s="483"/>
      <c r="J1" s="115"/>
      <c r="K1" s="102">
        <f>F3</f>
        <v>0</v>
      </c>
    </row>
    <row r="2" spans="1:11" s="116" customFormat="1" x14ac:dyDescent="0.2">
      <c r="A2" s="484" t="s">
        <v>14</v>
      </c>
      <c r="B2" s="485"/>
      <c r="C2" s="48" t="s">
        <v>15</v>
      </c>
      <c r="D2" s="48"/>
      <c r="E2" s="556" t="s">
        <v>53</v>
      </c>
      <c r="F2" s="557"/>
      <c r="G2" s="486" t="s">
        <v>17</v>
      </c>
      <c r="H2" s="487"/>
      <c r="I2" s="488"/>
      <c r="J2" s="115"/>
      <c r="K2" s="102" t="s">
        <v>62</v>
      </c>
    </row>
    <row r="3" spans="1:11" s="33" customFormat="1" ht="13.5" thickBot="1" x14ac:dyDescent="0.25">
      <c r="A3" s="550" t="s">
        <v>18</v>
      </c>
      <c r="B3" s="551"/>
      <c r="C3" s="135" t="s">
        <v>19</v>
      </c>
      <c r="D3" s="49"/>
      <c r="E3" s="558"/>
      <c r="F3" s="495"/>
      <c r="G3" s="552"/>
      <c r="H3" s="553"/>
      <c r="I3" s="554"/>
      <c r="J3" s="117"/>
      <c r="K3" s="102" t="e">
        <f>IF(#REF!="","",#REF!)</f>
        <v>#REF!</v>
      </c>
    </row>
    <row r="4" spans="1:11" s="33" customFormat="1" ht="4.5" hidden="1" customHeight="1" x14ac:dyDescent="0.2">
      <c r="E4" s="50"/>
      <c r="F4" s="51"/>
      <c r="G4" s="52"/>
      <c r="H4" s="51"/>
      <c r="I4" s="53"/>
      <c r="J4" s="117"/>
      <c r="K4" s="102" t="s">
        <v>63</v>
      </c>
    </row>
    <row r="5" spans="1:11" s="35" customFormat="1" ht="15" x14ac:dyDescent="0.2">
      <c r="A5" s="501" t="s">
        <v>20</v>
      </c>
      <c r="B5" s="502"/>
      <c r="C5" s="502"/>
      <c r="D5" s="555"/>
      <c r="E5" s="555"/>
      <c r="F5" s="599"/>
      <c r="G5" s="499"/>
      <c r="H5" s="499"/>
      <c r="I5" s="500"/>
      <c r="K5" s="102" t="s">
        <v>64</v>
      </c>
    </row>
    <row r="6" spans="1:11" s="35" customFormat="1" ht="11.25" x14ac:dyDescent="0.2">
      <c r="A6" s="18"/>
      <c r="B6" s="19"/>
      <c r="C6" s="19"/>
      <c r="D6" s="19"/>
      <c r="E6" s="99"/>
      <c r="F6" s="99"/>
      <c r="G6" s="99"/>
      <c r="H6" s="100" t="s">
        <v>21</v>
      </c>
      <c r="I6" s="101" t="s">
        <v>22</v>
      </c>
      <c r="K6" s="102"/>
    </row>
    <row r="7" spans="1:11" s="35" customFormat="1" ht="11.25" x14ac:dyDescent="0.2">
      <c r="A7" s="20" t="s">
        <v>23</v>
      </c>
      <c r="B7" s="19"/>
      <c r="C7" s="19"/>
      <c r="D7" s="19"/>
      <c r="E7" s="99"/>
      <c r="F7" s="99"/>
      <c r="G7" s="99"/>
      <c r="H7" s="77"/>
      <c r="I7" s="75"/>
      <c r="K7" s="102"/>
    </row>
    <row r="8" spans="1:11" s="33" customFormat="1" x14ac:dyDescent="0.2">
      <c r="A8" s="429" t="s">
        <v>24</v>
      </c>
      <c r="B8" s="430"/>
      <c r="C8" s="430"/>
      <c r="D8" s="430"/>
      <c r="E8" s="430"/>
      <c r="F8" s="430"/>
      <c r="G8" s="430"/>
      <c r="H8" s="93"/>
      <c r="I8" s="22"/>
      <c r="J8" s="35"/>
      <c r="K8" s="35"/>
    </row>
    <row r="9" spans="1:11" s="33" customFormat="1" x14ac:dyDescent="0.2">
      <c r="A9" s="437" t="str">
        <f>"davon im Projekt "&amp;E3&amp;" beschäftigt:"</f>
        <v>davon im Projekt  beschäftigt:</v>
      </c>
      <c r="B9" s="438"/>
      <c r="C9" s="438"/>
      <c r="D9" s="438"/>
      <c r="E9" s="438"/>
      <c r="F9" s="438"/>
      <c r="G9" s="438"/>
      <c r="H9" s="93"/>
      <c r="I9" s="23"/>
      <c r="J9" s="102" t="s">
        <v>65</v>
      </c>
      <c r="K9" s="105">
        <v>5.9027777777777777</v>
      </c>
    </row>
    <row r="10" spans="1:11" s="33" customFormat="1" ht="13.5" thickBot="1" x14ac:dyDescent="0.25">
      <c r="A10" s="437"/>
      <c r="B10" s="438"/>
      <c r="C10" s="438"/>
      <c r="D10" s="438"/>
      <c r="E10" s="438"/>
      <c r="F10" s="438"/>
      <c r="G10" s="438"/>
      <c r="H10" s="114"/>
      <c r="I10" s="74"/>
      <c r="J10" s="102"/>
      <c r="K10" s="104"/>
    </row>
    <row r="11" spans="1:11" s="33" customFormat="1" ht="13.5" thickBot="1" x14ac:dyDescent="0.25">
      <c r="A11" s="56"/>
      <c r="B11" s="56"/>
      <c r="C11" s="56"/>
      <c r="D11" s="56"/>
      <c r="E11" s="56"/>
      <c r="F11" s="57" t="s">
        <v>25</v>
      </c>
      <c r="G11" s="58" t="s">
        <v>55</v>
      </c>
      <c r="H11" s="59" t="s">
        <v>27</v>
      </c>
      <c r="I11" s="118">
        <f>'01-24'!I11</f>
        <v>2024</v>
      </c>
      <c r="J11" s="119"/>
      <c r="K11" s="120"/>
    </row>
    <row r="12" spans="1:11" s="33" customFormat="1" ht="20.25" customHeight="1" x14ac:dyDescent="0.2">
      <c r="A12" s="60" t="s">
        <v>28</v>
      </c>
      <c r="B12" s="479" t="s">
        <v>47</v>
      </c>
      <c r="C12" s="479"/>
      <c r="D12" s="479"/>
      <c r="E12" s="479"/>
      <c r="F12" s="479"/>
      <c r="G12" s="479"/>
      <c r="H12" s="479"/>
      <c r="I12" s="480"/>
      <c r="J12" s="119"/>
    </row>
    <row r="13" spans="1:11" s="33" customFormat="1" ht="29.25" customHeight="1" thickBot="1" x14ac:dyDescent="0.25">
      <c r="A13" s="445" t="s">
        <v>30</v>
      </c>
      <c r="B13" s="446"/>
      <c r="C13" s="446"/>
      <c r="D13" s="446"/>
      <c r="E13" s="446"/>
      <c r="F13" s="446"/>
      <c r="G13" s="446"/>
      <c r="H13" s="446"/>
      <c r="I13" s="447"/>
      <c r="J13" s="119"/>
    </row>
    <row r="14" spans="1:11" s="33" customFormat="1" ht="6.75" hidden="1" customHeight="1" x14ac:dyDescent="0.2">
      <c r="I14" s="36"/>
      <c r="J14" s="119"/>
    </row>
    <row r="15" spans="1:11" s="35" customFormat="1" ht="51.75" thickBot="1" x14ac:dyDescent="0.25">
      <c r="A15" s="1" t="s">
        <v>31</v>
      </c>
      <c r="B15" s="85" t="s">
        <v>32</v>
      </c>
      <c r="C15" s="85" t="s">
        <v>33</v>
      </c>
      <c r="D15" s="84"/>
      <c r="E15" s="431" t="s">
        <v>34</v>
      </c>
      <c r="F15" s="432"/>
      <c r="G15" s="433"/>
      <c r="H15" s="83" t="s">
        <v>35</v>
      </c>
      <c r="I15" s="2" t="s">
        <v>36</v>
      </c>
      <c r="J15" s="34"/>
    </row>
    <row r="16" spans="1:11" s="35" customFormat="1" ht="11.25" customHeight="1" x14ac:dyDescent="0.2">
      <c r="A16" s="504">
        <v>45474</v>
      </c>
      <c r="B16" s="505"/>
      <c r="C16" s="268"/>
      <c r="D16" s="61"/>
      <c r="E16" s="614"/>
      <c r="F16" s="615"/>
      <c r="G16" s="616"/>
      <c r="H16" s="62"/>
      <c r="I16" s="509">
        <f>IF(B16&lt;&gt;"",0,IF(SUM(H16:H20)&gt;0.416666666666666,0.416666666666666,SUM(H16:H20)))</f>
        <v>0</v>
      </c>
      <c r="J16" s="34"/>
    </row>
    <row r="17" spans="1:10" s="35" customFormat="1" ht="11.25" customHeight="1" x14ac:dyDescent="0.2">
      <c r="A17" s="355"/>
      <c r="B17" s="293"/>
      <c r="C17" s="27"/>
      <c r="D17" s="68"/>
      <c r="E17" s="617"/>
      <c r="F17" s="618"/>
      <c r="G17" s="619"/>
      <c r="H17" s="26"/>
      <c r="I17" s="313"/>
      <c r="J17" s="34"/>
    </row>
    <row r="18" spans="1:10" s="35" customFormat="1" ht="11.25" customHeight="1" x14ac:dyDescent="0.2">
      <c r="A18" s="355"/>
      <c r="B18" s="293"/>
      <c r="C18" s="67"/>
      <c r="D18" s="68"/>
      <c r="E18" s="617"/>
      <c r="F18" s="618"/>
      <c r="G18" s="619"/>
      <c r="H18" s="26"/>
      <c r="I18" s="313"/>
      <c r="J18" s="34"/>
    </row>
    <row r="19" spans="1:10" s="33" customFormat="1" ht="11.25" customHeight="1" x14ac:dyDescent="0.2">
      <c r="A19" s="356"/>
      <c r="B19" s="293"/>
      <c r="C19" s="27"/>
      <c r="D19" s="28"/>
      <c r="E19" s="617"/>
      <c r="F19" s="618"/>
      <c r="G19" s="619"/>
      <c r="H19" s="63"/>
      <c r="I19" s="314"/>
      <c r="J19" s="36"/>
    </row>
    <row r="20" spans="1:10" s="33" customFormat="1" ht="11.25" customHeight="1" thickBot="1" x14ac:dyDescent="0.25">
      <c r="A20" s="357"/>
      <c r="B20" s="294"/>
      <c r="C20" s="29"/>
      <c r="D20" s="65"/>
      <c r="E20" s="620"/>
      <c r="F20" s="621"/>
      <c r="G20" s="622"/>
      <c r="H20" s="66"/>
      <c r="I20" s="315"/>
      <c r="J20" s="10"/>
    </row>
    <row r="21" spans="1:10" s="33" customFormat="1" ht="11.25" customHeight="1" thickTop="1" x14ac:dyDescent="0.2">
      <c r="A21" s="355">
        <f>A16+1</f>
        <v>45475</v>
      </c>
      <c r="B21" s="293"/>
      <c r="C21" s="27"/>
      <c r="D21" s="68"/>
      <c r="E21" s="614"/>
      <c r="F21" s="615"/>
      <c r="G21" s="616"/>
      <c r="H21" s="26"/>
      <c r="I21" s="313">
        <f>IF(B21&lt;&gt;"",0,IF(SUM(H21:H25)&gt;0.416666666666666,0.416666666666666,SUM(H21:H25)))</f>
        <v>0</v>
      </c>
      <c r="J21" s="32"/>
    </row>
    <row r="22" spans="1:10" s="33" customFormat="1" ht="11.25" customHeight="1" x14ac:dyDescent="0.2">
      <c r="A22" s="355"/>
      <c r="B22" s="293"/>
      <c r="C22" s="27"/>
      <c r="D22" s="68"/>
      <c r="E22" s="617"/>
      <c r="F22" s="618"/>
      <c r="G22" s="619"/>
      <c r="H22" s="26"/>
      <c r="I22" s="313"/>
      <c r="J22" s="32"/>
    </row>
    <row r="23" spans="1:10" s="33" customFormat="1" ht="11.25" customHeight="1" x14ac:dyDescent="0.2">
      <c r="A23" s="355"/>
      <c r="B23" s="293"/>
      <c r="C23" s="27"/>
      <c r="D23" s="68"/>
      <c r="E23" s="617"/>
      <c r="F23" s="618"/>
      <c r="G23" s="619"/>
      <c r="H23" s="26"/>
      <c r="I23" s="313"/>
      <c r="J23" s="32"/>
    </row>
    <row r="24" spans="1:10" s="33" customFormat="1" ht="11.25" customHeight="1" x14ac:dyDescent="0.2">
      <c r="A24" s="356"/>
      <c r="B24" s="293"/>
      <c r="C24" s="27"/>
      <c r="D24" s="28"/>
      <c r="E24" s="617"/>
      <c r="F24" s="618"/>
      <c r="G24" s="619"/>
      <c r="H24" s="26"/>
      <c r="I24" s="314"/>
      <c r="J24" s="32"/>
    </row>
    <row r="25" spans="1:10" s="33" customFormat="1" ht="11.25" customHeight="1" thickBot="1" x14ac:dyDescent="0.25">
      <c r="A25" s="357"/>
      <c r="B25" s="294"/>
      <c r="C25" s="29"/>
      <c r="D25" s="65"/>
      <c r="E25" s="620"/>
      <c r="F25" s="621"/>
      <c r="G25" s="622"/>
      <c r="H25" s="31"/>
      <c r="I25" s="315"/>
      <c r="J25" s="32"/>
    </row>
    <row r="26" spans="1:10" s="33" customFormat="1" ht="11.25" customHeight="1" thickTop="1" x14ac:dyDescent="0.2">
      <c r="A26" s="355">
        <f>A21+1</f>
        <v>45476</v>
      </c>
      <c r="B26" s="333"/>
      <c r="C26" s="261"/>
      <c r="D26" s="221"/>
      <c r="E26" s="603"/>
      <c r="F26" s="604"/>
      <c r="G26" s="605"/>
      <c r="H26" s="222"/>
      <c r="I26" s="313">
        <f>IF(B26&lt;&gt;"",0,IF(SUM(H26:H30)&gt;0.416666666666666,0.416666666666666,SUM(H26:H30)))</f>
        <v>0</v>
      </c>
      <c r="J26" s="32"/>
    </row>
    <row r="27" spans="1:10" s="33" customFormat="1" ht="11.25" customHeight="1" x14ac:dyDescent="0.2">
      <c r="A27" s="355"/>
      <c r="B27" s="333"/>
      <c r="C27" s="224"/>
      <c r="D27" s="221"/>
      <c r="E27" s="608"/>
      <c r="F27" s="609"/>
      <c r="G27" s="610"/>
      <c r="H27" s="222"/>
      <c r="I27" s="313"/>
      <c r="J27" s="32"/>
    </row>
    <row r="28" spans="1:10" s="33" customFormat="1" ht="11.25" customHeight="1" x14ac:dyDescent="0.2">
      <c r="A28" s="355"/>
      <c r="B28" s="333"/>
      <c r="C28" s="224"/>
      <c r="D28" s="221"/>
      <c r="E28" s="608"/>
      <c r="F28" s="609"/>
      <c r="G28" s="610"/>
      <c r="H28" s="222"/>
      <c r="I28" s="313"/>
      <c r="J28" s="32"/>
    </row>
    <row r="29" spans="1:10" s="33" customFormat="1" ht="11.25" customHeight="1" x14ac:dyDescent="0.2">
      <c r="A29" s="356"/>
      <c r="B29" s="333"/>
      <c r="C29" s="224"/>
      <c r="D29" s="225"/>
      <c r="E29" s="608"/>
      <c r="F29" s="609"/>
      <c r="G29" s="610"/>
      <c r="H29" s="222"/>
      <c r="I29" s="314"/>
      <c r="J29" s="32"/>
    </row>
    <row r="30" spans="1:10" s="33" customFormat="1" ht="11.25" customHeight="1" thickBot="1" x14ac:dyDescent="0.25">
      <c r="A30" s="357"/>
      <c r="B30" s="334"/>
      <c r="C30" s="226"/>
      <c r="D30" s="227"/>
      <c r="E30" s="611"/>
      <c r="F30" s="612"/>
      <c r="G30" s="613"/>
      <c r="H30" s="228"/>
      <c r="I30" s="315"/>
      <c r="J30" s="32"/>
    </row>
    <row r="31" spans="1:10" s="33" customFormat="1" ht="11.25" customHeight="1" thickTop="1" x14ac:dyDescent="0.2">
      <c r="A31" s="355">
        <f>A26+1</f>
        <v>45477</v>
      </c>
      <c r="B31" s="333"/>
      <c r="C31" s="261"/>
      <c r="D31" s="221"/>
      <c r="E31" s="603"/>
      <c r="F31" s="604"/>
      <c r="G31" s="605"/>
      <c r="H31" s="222"/>
      <c r="I31" s="313">
        <f>IF(B31&lt;&gt;"",0,IF(SUM(H31:H35)&gt;0.416666666666666,0.416666666666666,SUM(H31:H35)))</f>
        <v>0</v>
      </c>
      <c r="J31" s="32"/>
    </row>
    <row r="32" spans="1:10" s="33" customFormat="1" ht="11.25" customHeight="1" x14ac:dyDescent="0.2">
      <c r="A32" s="355"/>
      <c r="B32" s="333"/>
      <c r="C32" s="224"/>
      <c r="D32" s="221"/>
      <c r="E32" s="608"/>
      <c r="F32" s="609"/>
      <c r="G32" s="610"/>
      <c r="H32" s="222"/>
      <c r="I32" s="313"/>
      <c r="J32" s="32"/>
    </row>
    <row r="33" spans="1:10" s="33" customFormat="1" ht="11.25" customHeight="1" x14ac:dyDescent="0.2">
      <c r="A33" s="355"/>
      <c r="B33" s="333"/>
      <c r="C33" s="224"/>
      <c r="D33" s="221"/>
      <c r="E33" s="608"/>
      <c r="F33" s="609"/>
      <c r="G33" s="610"/>
      <c r="H33" s="222"/>
      <c r="I33" s="313"/>
      <c r="J33" s="32"/>
    </row>
    <row r="34" spans="1:10" s="33" customFormat="1" ht="11.25" customHeight="1" x14ac:dyDescent="0.2">
      <c r="A34" s="356"/>
      <c r="B34" s="333"/>
      <c r="C34" s="224"/>
      <c r="D34" s="225"/>
      <c r="E34" s="608"/>
      <c r="F34" s="609"/>
      <c r="G34" s="610"/>
      <c r="H34" s="222"/>
      <c r="I34" s="314"/>
      <c r="J34" s="32"/>
    </row>
    <row r="35" spans="1:10" s="33" customFormat="1" ht="11.25" customHeight="1" thickBot="1" x14ac:dyDescent="0.25">
      <c r="A35" s="357"/>
      <c r="B35" s="334"/>
      <c r="C35" s="226"/>
      <c r="D35" s="227"/>
      <c r="E35" s="611"/>
      <c r="F35" s="612"/>
      <c r="G35" s="613"/>
      <c r="H35" s="228"/>
      <c r="I35" s="315"/>
      <c r="J35" s="32"/>
    </row>
    <row r="36" spans="1:10" s="33" customFormat="1" ht="11.25" customHeight="1" thickTop="1" x14ac:dyDescent="0.2">
      <c r="A36" s="355">
        <f>A31+1</f>
        <v>45478</v>
      </c>
      <c r="B36" s="293"/>
      <c r="C36" s="261"/>
      <c r="D36" s="25"/>
      <c r="E36" s="614"/>
      <c r="F36" s="615"/>
      <c r="G36" s="616"/>
      <c r="H36" s="26"/>
      <c r="I36" s="313">
        <f>IF(B36&lt;&gt;"",0,IF(SUM(H36:H40)&gt;0.416666666666666,0.416666666666666,SUM(H36:H40)))</f>
        <v>0</v>
      </c>
      <c r="J36" s="32"/>
    </row>
    <row r="37" spans="1:10" s="33" customFormat="1" ht="11.25" customHeight="1" x14ac:dyDescent="0.2">
      <c r="A37" s="355"/>
      <c r="B37" s="293"/>
      <c r="C37" s="27"/>
      <c r="D37" s="25"/>
      <c r="E37" s="617"/>
      <c r="F37" s="618"/>
      <c r="G37" s="619"/>
      <c r="H37" s="26"/>
      <c r="I37" s="313"/>
      <c r="J37" s="32"/>
    </row>
    <row r="38" spans="1:10" s="33" customFormat="1" ht="11.25" customHeight="1" x14ac:dyDescent="0.2">
      <c r="A38" s="355"/>
      <c r="B38" s="293"/>
      <c r="C38" s="27"/>
      <c r="D38" s="25"/>
      <c r="E38" s="617"/>
      <c r="F38" s="618"/>
      <c r="G38" s="619"/>
      <c r="H38" s="26"/>
      <c r="I38" s="313"/>
      <c r="J38" s="32"/>
    </row>
    <row r="39" spans="1:10" s="33" customFormat="1" ht="11.25" customHeight="1" x14ac:dyDescent="0.2">
      <c r="A39" s="356"/>
      <c r="B39" s="293"/>
      <c r="C39" s="27"/>
      <c r="D39" s="28"/>
      <c r="E39" s="617"/>
      <c r="F39" s="618"/>
      <c r="G39" s="619"/>
      <c r="H39" s="26"/>
      <c r="I39" s="314"/>
      <c r="J39" s="32"/>
    </row>
    <row r="40" spans="1:10" s="33" customFormat="1" ht="11.25" customHeight="1" thickBot="1" x14ac:dyDescent="0.25">
      <c r="A40" s="357"/>
      <c r="B40" s="294"/>
      <c r="C40" s="29"/>
      <c r="D40" s="30"/>
      <c r="E40" s="620"/>
      <c r="F40" s="621"/>
      <c r="G40" s="622"/>
      <c r="H40" s="31"/>
      <c r="I40" s="315"/>
      <c r="J40" s="32"/>
    </row>
    <row r="41" spans="1:10" s="33" customFormat="1" ht="11.25" customHeight="1" thickTop="1" x14ac:dyDescent="0.2">
      <c r="A41" s="439">
        <f>A36+1</f>
        <v>45479</v>
      </c>
      <c r="B41" s="331"/>
      <c r="C41" s="279"/>
      <c r="D41" s="237"/>
      <c r="E41" s="623"/>
      <c r="F41" s="624"/>
      <c r="G41" s="625"/>
      <c r="H41" s="188"/>
      <c r="I41" s="313">
        <f>IF(B41&lt;&gt;"",0,IF(SUM(H41:H45)&gt;0.416666666666666,0.416666666666666,SUM(H41:H45)))</f>
        <v>0</v>
      </c>
      <c r="J41" s="32"/>
    </row>
    <row r="42" spans="1:10" s="33" customFormat="1" ht="11.25" customHeight="1" x14ac:dyDescent="0.2">
      <c r="A42" s="439"/>
      <c r="B42" s="331"/>
      <c r="C42" s="190"/>
      <c r="D42" s="237"/>
      <c r="E42" s="626"/>
      <c r="F42" s="627"/>
      <c r="G42" s="628"/>
      <c r="H42" s="188"/>
      <c r="I42" s="313"/>
      <c r="J42" s="32"/>
    </row>
    <row r="43" spans="1:10" s="33" customFormat="1" ht="11.25" customHeight="1" x14ac:dyDescent="0.2">
      <c r="A43" s="439"/>
      <c r="B43" s="331"/>
      <c r="C43" s="190"/>
      <c r="D43" s="237"/>
      <c r="E43" s="626"/>
      <c r="F43" s="627"/>
      <c r="G43" s="628"/>
      <c r="H43" s="188"/>
      <c r="I43" s="313"/>
      <c r="J43" s="32"/>
    </row>
    <row r="44" spans="1:10" s="33" customFormat="1" ht="11.25" customHeight="1" x14ac:dyDescent="0.2">
      <c r="A44" s="440"/>
      <c r="B44" s="331"/>
      <c r="C44" s="190"/>
      <c r="D44" s="189"/>
      <c r="E44" s="626"/>
      <c r="F44" s="627"/>
      <c r="G44" s="628"/>
      <c r="H44" s="188"/>
      <c r="I44" s="314"/>
      <c r="J44" s="32"/>
    </row>
    <row r="45" spans="1:10" s="33" customFormat="1" ht="11.25" customHeight="1" thickBot="1" x14ac:dyDescent="0.25">
      <c r="A45" s="441"/>
      <c r="B45" s="332"/>
      <c r="C45" s="243"/>
      <c r="D45" s="240"/>
      <c r="E45" s="629"/>
      <c r="F45" s="630"/>
      <c r="G45" s="631"/>
      <c r="H45" s="241"/>
      <c r="I45" s="315"/>
      <c r="J45" s="32"/>
    </row>
    <row r="46" spans="1:10" s="33" customFormat="1" ht="11.25" customHeight="1" thickTop="1" x14ac:dyDescent="0.2">
      <c r="A46" s="439">
        <f>A41+1</f>
        <v>45480</v>
      </c>
      <c r="B46" s="331"/>
      <c r="C46" s="279"/>
      <c r="D46" s="237"/>
      <c r="E46" s="623"/>
      <c r="F46" s="624"/>
      <c r="G46" s="625"/>
      <c r="H46" s="188"/>
      <c r="I46" s="313">
        <f>IF(B46&lt;&gt;"",0,IF(SUM(H46:H50)&gt;0.416666666666666,0.416666666666666,SUM(H46:H50)))</f>
        <v>0</v>
      </c>
      <c r="J46" s="32"/>
    </row>
    <row r="47" spans="1:10" s="33" customFormat="1" ht="11.25" customHeight="1" x14ac:dyDescent="0.2">
      <c r="A47" s="439"/>
      <c r="B47" s="331"/>
      <c r="C47" s="190"/>
      <c r="D47" s="237"/>
      <c r="E47" s="626"/>
      <c r="F47" s="627"/>
      <c r="G47" s="628"/>
      <c r="H47" s="188"/>
      <c r="I47" s="313"/>
      <c r="J47" s="32"/>
    </row>
    <row r="48" spans="1:10" s="33" customFormat="1" ht="11.25" customHeight="1" x14ac:dyDescent="0.2">
      <c r="A48" s="439"/>
      <c r="B48" s="331"/>
      <c r="C48" s="190"/>
      <c r="D48" s="237"/>
      <c r="E48" s="626"/>
      <c r="F48" s="627"/>
      <c r="G48" s="628"/>
      <c r="H48" s="188"/>
      <c r="I48" s="313"/>
      <c r="J48" s="32"/>
    </row>
    <row r="49" spans="1:10" s="33" customFormat="1" ht="11.25" customHeight="1" x14ac:dyDescent="0.2">
      <c r="A49" s="440"/>
      <c r="B49" s="331"/>
      <c r="C49" s="190"/>
      <c r="D49" s="189"/>
      <c r="E49" s="626"/>
      <c r="F49" s="627"/>
      <c r="G49" s="628"/>
      <c r="H49" s="188"/>
      <c r="I49" s="314"/>
      <c r="J49" s="32"/>
    </row>
    <row r="50" spans="1:10" s="33" customFormat="1" ht="11.25" customHeight="1" thickBot="1" x14ac:dyDescent="0.25">
      <c r="A50" s="441"/>
      <c r="B50" s="332"/>
      <c r="C50" s="243"/>
      <c r="D50" s="240"/>
      <c r="E50" s="629"/>
      <c r="F50" s="630"/>
      <c r="G50" s="631"/>
      <c r="H50" s="241"/>
      <c r="I50" s="315"/>
      <c r="J50" s="32"/>
    </row>
    <row r="51" spans="1:10" s="33" customFormat="1" ht="11.25" customHeight="1" thickTop="1" x14ac:dyDescent="0.2">
      <c r="A51" s="355">
        <f>A46+1</f>
        <v>45481</v>
      </c>
      <c r="B51" s="293"/>
      <c r="C51" s="27"/>
      <c r="D51" s="25"/>
      <c r="E51" s="614"/>
      <c r="F51" s="615"/>
      <c r="G51" s="616"/>
      <c r="H51" s="26"/>
      <c r="I51" s="313">
        <f>IF(B51&lt;&gt;"",0,IF(SUM(H51:H55)&gt;0.416666666666666,0.416666666666666,SUM(H51:H55)))</f>
        <v>0</v>
      </c>
      <c r="J51" s="32"/>
    </row>
    <row r="52" spans="1:10" s="33" customFormat="1" ht="11.25" customHeight="1" x14ac:dyDescent="0.2">
      <c r="A52" s="355"/>
      <c r="B52" s="293"/>
      <c r="C52" s="27"/>
      <c r="D52" s="25"/>
      <c r="E52" s="617"/>
      <c r="F52" s="618"/>
      <c r="G52" s="619"/>
      <c r="H52" s="26"/>
      <c r="I52" s="313"/>
      <c r="J52" s="32"/>
    </row>
    <row r="53" spans="1:10" s="33" customFormat="1" ht="11.25" customHeight="1" x14ac:dyDescent="0.2">
      <c r="A53" s="355"/>
      <c r="B53" s="293"/>
      <c r="C53" s="27"/>
      <c r="D53" s="25"/>
      <c r="E53" s="617"/>
      <c r="F53" s="618"/>
      <c r="G53" s="619"/>
      <c r="H53" s="26"/>
      <c r="I53" s="313"/>
      <c r="J53" s="32"/>
    </row>
    <row r="54" spans="1:10" s="33" customFormat="1" ht="11.25" customHeight="1" x14ac:dyDescent="0.2">
      <c r="A54" s="356"/>
      <c r="B54" s="293"/>
      <c r="C54" s="27"/>
      <c r="D54" s="28"/>
      <c r="E54" s="617"/>
      <c r="F54" s="618"/>
      <c r="G54" s="619"/>
      <c r="H54" s="26"/>
      <c r="I54" s="314"/>
      <c r="J54" s="32"/>
    </row>
    <row r="55" spans="1:10" s="33" customFormat="1" ht="11.25" customHeight="1" thickBot="1" x14ac:dyDescent="0.25">
      <c r="A55" s="357"/>
      <c r="B55" s="294"/>
      <c r="C55" s="29"/>
      <c r="D55" s="30"/>
      <c r="E55" s="620"/>
      <c r="F55" s="621"/>
      <c r="G55" s="622"/>
      <c r="H55" s="31"/>
      <c r="I55" s="315"/>
      <c r="J55" s="32"/>
    </row>
    <row r="56" spans="1:10" s="33" customFormat="1" ht="11.25" customHeight="1" thickTop="1" x14ac:dyDescent="0.2">
      <c r="A56" s="355">
        <f>A51+1</f>
        <v>45482</v>
      </c>
      <c r="B56" s="293"/>
      <c r="C56" s="27"/>
      <c r="D56" s="25"/>
      <c r="E56" s="614"/>
      <c r="F56" s="615"/>
      <c r="G56" s="616"/>
      <c r="H56" s="26"/>
      <c r="I56" s="313">
        <f>IF(B56&lt;&gt;"",0,IF(SUM(H56:H60)&gt;0.416666666666666,0.416666666666666,SUM(H56:H60)))</f>
        <v>0</v>
      </c>
      <c r="J56" s="32"/>
    </row>
    <row r="57" spans="1:10" s="33" customFormat="1" ht="11.25" customHeight="1" x14ac:dyDescent="0.2">
      <c r="A57" s="355"/>
      <c r="B57" s="293"/>
      <c r="C57" s="27"/>
      <c r="D57" s="25"/>
      <c r="E57" s="617"/>
      <c r="F57" s="618"/>
      <c r="G57" s="619"/>
      <c r="H57" s="26"/>
      <c r="I57" s="313"/>
      <c r="J57" s="32"/>
    </row>
    <row r="58" spans="1:10" s="33" customFormat="1" ht="11.25" customHeight="1" x14ac:dyDescent="0.2">
      <c r="A58" s="355"/>
      <c r="B58" s="293"/>
      <c r="C58" s="27"/>
      <c r="D58" s="25"/>
      <c r="E58" s="617"/>
      <c r="F58" s="618"/>
      <c r="G58" s="619"/>
      <c r="H58" s="26"/>
      <c r="I58" s="313"/>
      <c r="J58" s="32"/>
    </row>
    <row r="59" spans="1:10" s="33" customFormat="1" ht="11.25" customHeight="1" x14ac:dyDescent="0.2">
      <c r="A59" s="356"/>
      <c r="B59" s="293"/>
      <c r="C59" s="27"/>
      <c r="D59" s="28"/>
      <c r="E59" s="617"/>
      <c r="F59" s="618"/>
      <c r="G59" s="619"/>
      <c r="H59" s="26"/>
      <c r="I59" s="314"/>
      <c r="J59" s="32"/>
    </row>
    <row r="60" spans="1:10" s="33" customFormat="1" ht="11.25" customHeight="1" thickBot="1" x14ac:dyDescent="0.25">
      <c r="A60" s="357"/>
      <c r="B60" s="294"/>
      <c r="C60" s="29"/>
      <c r="D60" s="30"/>
      <c r="E60" s="620"/>
      <c r="F60" s="621"/>
      <c r="G60" s="622"/>
      <c r="H60" s="31"/>
      <c r="I60" s="315"/>
      <c r="J60" s="32"/>
    </row>
    <row r="61" spans="1:10" s="33" customFormat="1" ht="11.25" customHeight="1" thickTop="1" x14ac:dyDescent="0.2">
      <c r="A61" s="355">
        <f>A56+1</f>
        <v>45483</v>
      </c>
      <c r="B61" s="333"/>
      <c r="C61" s="261"/>
      <c r="D61" s="221"/>
      <c r="E61" s="603"/>
      <c r="F61" s="604"/>
      <c r="G61" s="605"/>
      <c r="H61" s="222"/>
      <c r="I61" s="459">
        <f>IF(B61&lt;&gt;"",0,IF(SUM(H61:H65)&gt;0.416666666666666,0.416666666666666,SUM(H61:H65)))</f>
        <v>0</v>
      </c>
      <c r="J61" s="32"/>
    </row>
    <row r="62" spans="1:10" s="33" customFormat="1" ht="11.25" customHeight="1" x14ac:dyDescent="0.2">
      <c r="A62" s="355"/>
      <c r="B62" s="333"/>
      <c r="C62" s="224"/>
      <c r="D62" s="221"/>
      <c r="E62" s="608"/>
      <c r="F62" s="609"/>
      <c r="G62" s="610"/>
      <c r="H62" s="222"/>
      <c r="I62" s="459"/>
      <c r="J62" s="32"/>
    </row>
    <row r="63" spans="1:10" s="33" customFormat="1" ht="11.25" customHeight="1" x14ac:dyDescent="0.2">
      <c r="A63" s="355"/>
      <c r="B63" s="333"/>
      <c r="C63" s="224"/>
      <c r="D63" s="221"/>
      <c r="E63" s="608"/>
      <c r="F63" s="609"/>
      <c r="G63" s="610"/>
      <c r="H63" s="222"/>
      <c r="I63" s="459"/>
      <c r="J63" s="32"/>
    </row>
    <row r="64" spans="1:10" s="33" customFormat="1" ht="11.25" customHeight="1" x14ac:dyDescent="0.2">
      <c r="A64" s="356"/>
      <c r="B64" s="333"/>
      <c r="C64" s="224"/>
      <c r="D64" s="225"/>
      <c r="E64" s="608"/>
      <c r="F64" s="609"/>
      <c r="G64" s="610"/>
      <c r="H64" s="222"/>
      <c r="I64" s="460"/>
      <c r="J64" s="32"/>
    </row>
    <row r="65" spans="1:10" s="33" customFormat="1" ht="11.25" customHeight="1" thickBot="1" x14ac:dyDescent="0.25">
      <c r="A65" s="357"/>
      <c r="B65" s="334"/>
      <c r="C65" s="226"/>
      <c r="D65" s="227"/>
      <c r="E65" s="611"/>
      <c r="F65" s="612"/>
      <c r="G65" s="613"/>
      <c r="H65" s="228"/>
      <c r="I65" s="461"/>
      <c r="J65" s="32"/>
    </row>
    <row r="66" spans="1:10" s="33" customFormat="1" ht="11.25" customHeight="1" thickTop="1" x14ac:dyDescent="0.2">
      <c r="A66" s="355">
        <f>A61+1</f>
        <v>45484</v>
      </c>
      <c r="B66" s="333"/>
      <c r="C66" s="261"/>
      <c r="D66" s="221"/>
      <c r="E66" s="603"/>
      <c r="F66" s="604"/>
      <c r="G66" s="605"/>
      <c r="H66" s="222"/>
      <c r="I66" s="459">
        <f>IF(B66&lt;&gt;"",0,IF(SUM(H66:H70)&gt;0.416666666666666,0.416666666666666,SUM(H66:H70)))</f>
        <v>0</v>
      </c>
      <c r="J66" s="32"/>
    </row>
    <row r="67" spans="1:10" s="33" customFormat="1" ht="11.25" customHeight="1" x14ac:dyDescent="0.2">
      <c r="A67" s="355"/>
      <c r="B67" s="333"/>
      <c r="C67" s="224"/>
      <c r="D67" s="221"/>
      <c r="E67" s="608"/>
      <c r="F67" s="609"/>
      <c r="G67" s="610"/>
      <c r="H67" s="222"/>
      <c r="I67" s="459"/>
      <c r="J67" s="32"/>
    </row>
    <row r="68" spans="1:10" s="33" customFormat="1" ht="11.25" customHeight="1" x14ac:dyDescent="0.2">
      <c r="A68" s="355"/>
      <c r="B68" s="333"/>
      <c r="C68" s="224"/>
      <c r="D68" s="221"/>
      <c r="E68" s="608"/>
      <c r="F68" s="609"/>
      <c r="G68" s="610"/>
      <c r="H68" s="222"/>
      <c r="I68" s="459"/>
      <c r="J68" s="32"/>
    </row>
    <row r="69" spans="1:10" s="33" customFormat="1" ht="11.25" customHeight="1" x14ac:dyDescent="0.2">
      <c r="A69" s="356"/>
      <c r="B69" s="333"/>
      <c r="C69" s="224"/>
      <c r="D69" s="225"/>
      <c r="E69" s="608"/>
      <c r="F69" s="609"/>
      <c r="G69" s="610"/>
      <c r="H69" s="222"/>
      <c r="I69" s="460"/>
      <c r="J69" s="32"/>
    </row>
    <row r="70" spans="1:10" s="33" customFormat="1" ht="11.25" customHeight="1" thickBot="1" x14ac:dyDescent="0.25">
      <c r="A70" s="357"/>
      <c r="B70" s="334"/>
      <c r="C70" s="226"/>
      <c r="D70" s="227"/>
      <c r="E70" s="611"/>
      <c r="F70" s="612"/>
      <c r="G70" s="613"/>
      <c r="H70" s="228"/>
      <c r="I70" s="461"/>
      <c r="J70" s="32"/>
    </row>
    <row r="71" spans="1:10" s="33" customFormat="1" ht="11.25" customHeight="1" thickTop="1" x14ac:dyDescent="0.2">
      <c r="A71" s="355">
        <f>A66+1</f>
        <v>45485</v>
      </c>
      <c r="B71" s="293"/>
      <c r="C71" s="261"/>
      <c r="D71" s="25"/>
      <c r="E71" s="614"/>
      <c r="F71" s="615"/>
      <c r="G71" s="616"/>
      <c r="H71" s="26"/>
      <c r="I71" s="313">
        <f>IF(B71&lt;&gt;"",0,IF(SUM(H71:H75)&gt;0.416666666666666,0.416666666666666,SUM(H71:H75)))</f>
        <v>0</v>
      </c>
      <c r="J71" s="32"/>
    </row>
    <row r="72" spans="1:10" s="33" customFormat="1" ht="11.25" customHeight="1" x14ac:dyDescent="0.2">
      <c r="A72" s="355"/>
      <c r="B72" s="293"/>
      <c r="C72" s="27"/>
      <c r="D72" s="25"/>
      <c r="E72" s="617"/>
      <c r="F72" s="618"/>
      <c r="G72" s="619"/>
      <c r="H72" s="26"/>
      <c r="I72" s="313"/>
      <c r="J72" s="32"/>
    </row>
    <row r="73" spans="1:10" s="33" customFormat="1" ht="11.25" customHeight="1" x14ac:dyDescent="0.2">
      <c r="A73" s="355"/>
      <c r="B73" s="293"/>
      <c r="C73" s="27"/>
      <c r="D73" s="25"/>
      <c r="E73" s="617"/>
      <c r="F73" s="618"/>
      <c r="G73" s="619"/>
      <c r="H73" s="26"/>
      <c r="I73" s="313"/>
      <c r="J73" s="32"/>
    </row>
    <row r="74" spans="1:10" s="33" customFormat="1" ht="11.25" customHeight="1" x14ac:dyDescent="0.2">
      <c r="A74" s="356"/>
      <c r="B74" s="293"/>
      <c r="C74" s="27"/>
      <c r="D74" s="28"/>
      <c r="E74" s="617"/>
      <c r="F74" s="618"/>
      <c r="G74" s="619"/>
      <c r="H74" s="26"/>
      <c r="I74" s="314"/>
      <c r="J74" s="32"/>
    </row>
    <row r="75" spans="1:10" s="33" customFormat="1" ht="11.25" customHeight="1" thickBot="1" x14ac:dyDescent="0.25">
      <c r="A75" s="357"/>
      <c r="B75" s="294"/>
      <c r="C75" s="29"/>
      <c r="D75" s="30"/>
      <c r="E75" s="620"/>
      <c r="F75" s="621"/>
      <c r="G75" s="622"/>
      <c r="H75" s="31"/>
      <c r="I75" s="315"/>
      <c r="J75" s="32"/>
    </row>
    <row r="76" spans="1:10" s="33" customFormat="1" ht="11.25" customHeight="1" thickTop="1" x14ac:dyDescent="0.2">
      <c r="A76" s="439">
        <f>A71+1</f>
        <v>45486</v>
      </c>
      <c r="B76" s="331"/>
      <c r="C76" s="279"/>
      <c r="D76" s="237"/>
      <c r="E76" s="623"/>
      <c r="F76" s="624"/>
      <c r="G76" s="625"/>
      <c r="H76" s="188"/>
      <c r="I76" s="313">
        <f>IF(B76&lt;&gt;"",0,IF(SUM(H76:H80)&gt;0.416666666666666,0.416666666666666,SUM(H76:H80)))</f>
        <v>0</v>
      </c>
      <c r="J76" s="32"/>
    </row>
    <row r="77" spans="1:10" s="33" customFormat="1" ht="11.25" customHeight="1" x14ac:dyDescent="0.2">
      <c r="A77" s="439"/>
      <c r="B77" s="331"/>
      <c r="C77" s="190"/>
      <c r="D77" s="237"/>
      <c r="E77" s="626"/>
      <c r="F77" s="627"/>
      <c r="G77" s="628"/>
      <c r="H77" s="188"/>
      <c r="I77" s="313"/>
      <c r="J77" s="32"/>
    </row>
    <row r="78" spans="1:10" s="33" customFormat="1" ht="11.25" customHeight="1" x14ac:dyDescent="0.2">
      <c r="A78" s="439"/>
      <c r="B78" s="331"/>
      <c r="C78" s="190"/>
      <c r="D78" s="237"/>
      <c r="E78" s="626"/>
      <c r="F78" s="627"/>
      <c r="G78" s="628"/>
      <c r="H78" s="188"/>
      <c r="I78" s="313"/>
      <c r="J78" s="32"/>
    </row>
    <row r="79" spans="1:10" s="33" customFormat="1" ht="11.25" customHeight="1" x14ac:dyDescent="0.2">
      <c r="A79" s="440"/>
      <c r="B79" s="331"/>
      <c r="C79" s="190"/>
      <c r="D79" s="189"/>
      <c r="E79" s="626"/>
      <c r="F79" s="627"/>
      <c r="G79" s="628"/>
      <c r="H79" s="188"/>
      <c r="I79" s="314"/>
      <c r="J79" s="32"/>
    </row>
    <row r="80" spans="1:10" s="33" customFormat="1" ht="11.25" customHeight="1" thickBot="1" x14ac:dyDescent="0.25">
      <c r="A80" s="441"/>
      <c r="B80" s="332"/>
      <c r="C80" s="243"/>
      <c r="D80" s="240"/>
      <c r="E80" s="629"/>
      <c r="F80" s="630"/>
      <c r="G80" s="631"/>
      <c r="H80" s="241"/>
      <c r="I80" s="315"/>
      <c r="J80" s="37"/>
    </row>
    <row r="81" spans="1:10" s="33" customFormat="1" ht="11.25" customHeight="1" thickTop="1" x14ac:dyDescent="0.2">
      <c r="A81" s="439">
        <f>A76+1</f>
        <v>45487</v>
      </c>
      <c r="B81" s="331"/>
      <c r="C81" s="279"/>
      <c r="D81" s="237"/>
      <c r="E81" s="623"/>
      <c r="F81" s="624"/>
      <c r="G81" s="625"/>
      <c r="H81" s="188"/>
      <c r="I81" s="313">
        <f>IF(B81&lt;&gt;"",0,IF(SUM(H81:H85)&gt;0.416666666666666,0.416666666666666,SUM(H81:H85)))</f>
        <v>0</v>
      </c>
      <c r="J81" s="37"/>
    </row>
    <row r="82" spans="1:10" s="33" customFormat="1" ht="11.25" customHeight="1" x14ac:dyDescent="0.2">
      <c r="A82" s="439"/>
      <c r="B82" s="331"/>
      <c r="C82" s="190"/>
      <c r="D82" s="237"/>
      <c r="E82" s="626"/>
      <c r="F82" s="627"/>
      <c r="G82" s="628"/>
      <c r="H82" s="188"/>
      <c r="I82" s="313"/>
      <c r="J82" s="37"/>
    </row>
    <row r="83" spans="1:10" s="33" customFormat="1" ht="11.25" customHeight="1" x14ac:dyDescent="0.2">
      <c r="A83" s="439"/>
      <c r="B83" s="331"/>
      <c r="C83" s="190"/>
      <c r="D83" s="237"/>
      <c r="E83" s="626"/>
      <c r="F83" s="627"/>
      <c r="G83" s="628"/>
      <c r="H83" s="188"/>
      <c r="I83" s="313"/>
      <c r="J83" s="37"/>
    </row>
    <row r="84" spans="1:10" s="33" customFormat="1" ht="11.25" customHeight="1" x14ac:dyDescent="0.2">
      <c r="A84" s="440"/>
      <c r="B84" s="331"/>
      <c r="C84" s="190"/>
      <c r="D84" s="189"/>
      <c r="E84" s="626"/>
      <c r="F84" s="627"/>
      <c r="G84" s="628"/>
      <c r="H84" s="188"/>
      <c r="I84" s="314"/>
      <c r="J84" s="37"/>
    </row>
    <row r="85" spans="1:10" s="33" customFormat="1" ht="11.25" customHeight="1" thickBot="1" x14ac:dyDescent="0.25">
      <c r="A85" s="441"/>
      <c r="B85" s="332"/>
      <c r="C85" s="243"/>
      <c r="D85" s="240"/>
      <c r="E85" s="629"/>
      <c r="F85" s="630"/>
      <c r="G85" s="631"/>
      <c r="H85" s="241"/>
      <c r="I85" s="315"/>
      <c r="J85" s="37"/>
    </row>
    <row r="86" spans="1:10" s="33" customFormat="1" ht="11.25" customHeight="1" thickTop="1" x14ac:dyDescent="0.2">
      <c r="A86" s="355">
        <f>A81+1</f>
        <v>45488</v>
      </c>
      <c r="B86" s="293"/>
      <c r="C86" s="27"/>
      <c r="D86" s="25"/>
      <c r="E86" s="614"/>
      <c r="F86" s="615"/>
      <c r="G86" s="616"/>
      <c r="H86" s="26"/>
      <c r="I86" s="313">
        <f>IF(B86&lt;&gt;"",0,IF(SUM(H86:H90)&gt;0.416666666666666,0.416666666666666,SUM(H86:H90)))</f>
        <v>0</v>
      </c>
      <c r="J86" s="37"/>
    </row>
    <row r="87" spans="1:10" s="33" customFormat="1" ht="11.25" customHeight="1" x14ac:dyDescent="0.2">
      <c r="A87" s="355"/>
      <c r="B87" s="293"/>
      <c r="C87" s="27"/>
      <c r="D87" s="25"/>
      <c r="E87" s="617"/>
      <c r="F87" s="618"/>
      <c r="G87" s="619"/>
      <c r="H87" s="26"/>
      <c r="I87" s="313"/>
      <c r="J87" s="37"/>
    </row>
    <row r="88" spans="1:10" s="33" customFormat="1" ht="11.25" customHeight="1" x14ac:dyDescent="0.2">
      <c r="A88" s="355"/>
      <c r="B88" s="293"/>
      <c r="C88" s="27"/>
      <c r="D88" s="25"/>
      <c r="E88" s="617"/>
      <c r="F88" s="618"/>
      <c r="G88" s="619"/>
      <c r="H88" s="26"/>
      <c r="I88" s="313"/>
      <c r="J88" s="37"/>
    </row>
    <row r="89" spans="1:10" s="33" customFormat="1" ht="11.25" customHeight="1" x14ac:dyDescent="0.2">
      <c r="A89" s="356"/>
      <c r="B89" s="293"/>
      <c r="C89" s="27"/>
      <c r="D89" s="28"/>
      <c r="E89" s="617"/>
      <c r="F89" s="618"/>
      <c r="G89" s="619"/>
      <c r="H89" s="26"/>
      <c r="I89" s="314"/>
      <c r="J89" s="37"/>
    </row>
    <row r="90" spans="1:10" s="33" customFormat="1" ht="11.25" customHeight="1" thickBot="1" x14ac:dyDescent="0.25">
      <c r="A90" s="357"/>
      <c r="B90" s="294"/>
      <c r="C90" s="29"/>
      <c r="D90" s="30"/>
      <c r="E90" s="620"/>
      <c r="F90" s="621"/>
      <c r="G90" s="622"/>
      <c r="H90" s="31"/>
      <c r="I90" s="315"/>
      <c r="J90" s="37"/>
    </row>
    <row r="91" spans="1:10" s="33" customFormat="1" ht="11.25" customHeight="1" thickTop="1" x14ac:dyDescent="0.2">
      <c r="A91" s="355">
        <f>A86+1</f>
        <v>45489</v>
      </c>
      <c r="B91" s="293"/>
      <c r="C91" s="27"/>
      <c r="D91" s="25"/>
      <c r="E91" s="614"/>
      <c r="F91" s="615"/>
      <c r="G91" s="616"/>
      <c r="H91" s="26"/>
      <c r="I91" s="313">
        <f>IF(B91&lt;&gt;"",0,IF(SUM(H91:H95)&gt;0.416666666666666,0.416666666666666,SUM(H91:H95)))</f>
        <v>0</v>
      </c>
      <c r="J91" s="37"/>
    </row>
    <row r="92" spans="1:10" s="33" customFormat="1" ht="11.25" customHeight="1" x14ac:dyDescent="0.2">
      <c r="A92" s="355"/>
      <c r="B92" s="293"/>
      <c r="C92" s="27"/>
      <c r="D92" s="25"/>
      <c r="E92" s="617"/>
      <c r="F92" s="618"/>
      <c r="G92" s="619"/>
      <c r="H92" s="26"/>
      <c r="I92" s="313"/>
      <c r="J92" s="37"/>
    </row>
    <row r="93" spans="1:10" s="33" customFormat="1" ht="11.25" customHeight="1" x14ac:dyDescent="0.2">
      <c r="A93" s="355"/>
      <c r="B93" s="293"/>
      <c r="C93" s="27"/>
      <c r="D93" s="25"/>
      <c r="E93" s="617"/>
      <c r="F93" s="618"/>
      <c r="G93" s="619"/>
      <c r="H93" s="26"/>
      <c r="I93" s="313"/>
      <c r="J93" s="37"/>
    </row>
    <row r="94" spans="1:10" s="33" customFormat="1" ht="11.25" customHeight="1" x14ac:dyDescent="0.2">
      <c r="A94" s="356"/>
      <c r="B94" s="293"/>
      <c r="C94" s="27"/>
      <c r="D94" s="28"/>
      <c r="E94" s="617"/>
      <c r="F94" s="618"/>
      <c r="G94" s="619"/>
      <c r="H94" s="26"/>
      <c r="I94" s="314"/>
      <c r="J94" s="37"/>
    </row>
    <row r="95" spans="1:10" s="33" customFormat="1" ht="11.25" customHeight="1" thickBot="1" x14ac:dyDescent="0.25">
      <c r="A95" s="357"/>
      <c r="B95" s="294"/>
      <c r="C95" s="29"/>
      <c r="D95" s="30"/>
      <c r="E95" s="620"/>
      <c r="F95" s="621"/>
      <c r="G95" s="622"/>
      <c r="H95" s="31"/>
      <c r="I95" s="315"/>
      <c r="J95" s="37"/>
    </row>
    <row r="96" spans="1:10" s="33" customFormat="1" ht="11.25" customHeight="1" thickTop="1" x14ac:dyDescent="0.2">
      <c r="A96" s="355">
        <f>A91+1</f>
        <v>45490</v>
      </c>
      <c r="B96" s="333"/>
      <c r="C96" s="261"/>
      <c r="D96" s="221"/>
      <c r="E96" s="603"/>
      <c r="F96" s="604"/>
      <c r="G96" s="605"/>
      <c r="H96" s="222"/>
      <c r="I96" s="313">
        <f>IF(B96&lt;&gt;"",0,IF(SUM(H96:H100)&gt;0.416666666666666,0.416666666666666,SUM(H96:H100)))</f>
        <v>0</v>
      </c>
      <c r="J96" s="37"/>
    </row>
    <row r="97" spans="1:10" s="33" customFormat="1" ht="11.25" customHeight="1" x14ac:dyDescent="0.2">
      <c r="A97" s="355"/>
      <c r="B97" s="333"/>
      <c r="C97" s="224"/>
      <c r="D97" s="221"/>
      <c r="E97" s="608"/>
      <c r="F97" s="609"/>
      <c r="G97" s="610"/>
      <c r="H97" s="222"/>
      <c r="I97" s="313"/>
      <c r="J97" s="37"/>
    </row>
    <row r="98" spans="1:10" s="33" customFormat="1" ht="11.25" customHeight="1" x14ac:dyDescent="0.2">
      <c r="A98" s="355"/>
      <c r="B98" s="333"/>
      <c r="C98" s="224"/>
      <c r="D98" s="221"/>
      <c r="E98" s="608"/>
      <c r="F98" s="609"/>
      <c r="G98" s="610"/>
      <c r="H98" s="222"/>
      <c r="I98" s="313"/>
      <c r="J98" s="37"/>
    </row>
    <row r="99" spans="1:10" s="33" customFormat="1" ht="11.25" customHeight="1" x14ac:dyDescent="0.2">
      <c r="A99" s="356"/>
      <c r="B99" s="333"/>
      <c r="C99" s="224"/>
      <c r="D99" s="225"/>
      <c r="E99" s="608"/>
      <c r="F99" s="609"/>
      <c r="G99" s="610"/>
      <c r="H99" s="222"/>
      <c r="I99" s="314"/>
      <c r="J99" s="37"/>
    </row>
    <row r="100" spans="1:10" s="33" customFormat="1" ht="11.25" customHeight="1" thickBot="1" x14ac:dyDescent="0.25">
      <c r="A100" s="357"/>
      <c r="B100" s="334"/>
      <c r="C100" s="226"/>
      <c r="D100" s="227"/>
      <c r="E100" s="611"/>
      <c r="F100" s="612"/>
      <c r="G100" s="613"/>
      <c r="H100" s="228"/>
      <c r="I100" s="315"/>
      <c r="J100" s="37"/>
    </row>
    <row r="101" spans="1:10" s="33" customFormat="1" ht="11.25" customHeight="1" thickTop="1" x14ac:dyDescent="0.2">
      <c r="A101" s="355">
        <f>A96+1</f>
        <v>45491</v>
      </c>
      <c r="B101" s="333"/>
      <c r="C101" s="261"/>
      <c r="D101" s="221"/>
      <c r="E101" s="603"/>
      <c r="F101" s="604"/>
      <c r="G101" s="605"/>
      <c r="H101" s="222"/>
      <c r="I101" s="310">
        <f>IF(B101&lt;&gt;"",0,IF(SUM(H101:H105)&gt;0.416666666666666,0.416666666666666,SUM(H101:H105)))</f>
        <v>0</v>
      </c>
      <c r="J101" s="37"/>
    </row>
    <row r="102" spans="1:10" s="33" customFormat="1" ht="11.25" customHeight="1" x14ac:dyDescent="0.2">
      <c r="A102" s="355"/>
      <c r="B102" s="333"/>
      <c r="C102" s="224"/>
      <c r="D102" s="221"/>
      <c r="E102" s="608"/>
      <c r="F102" s="609"/>
      <c r="G102" s="610"/>
      <c r="H102" s="222"/>
      <c r="I102" s="310"/>
      <c r="J102" s="37"/>
    </row>
    <row r="103" spans="1:10" s="33" customFormat="1" ht="11.25" customHeight="1" x14ac:dyDescent="0.2">
      <c r="A103" s="355"/>
      <c r="B103" s="333"/>
      <c r="C103" s="224"/>
      <c r="D103" s="221"/>
      <c r="E103" s="608"/>
      <c r="F103" s="609"/>
      <c r="G103" s="610"/>
      <c r="H103" s="222"/>
      <c r="I103" s="310"/>
      <c r="J103" s="37"/>
    </row>
    <row r="104" spans="1:10" s="33" customFormat="1" ht="11.25" customHeight="1" x14ac:dyDescent="0.2">
      <c r="A104" s="356"/>
      <c r="B104" s="333"/>
      <c r="C104" s="224"/>
      <c r="D104" s="225"/>
      <c r="E104" s="608"/>
      <c r="F104" s="609"/>
      <c r="G104" s="610"/>
      <c r="H104" s="222"/>
      <c r="I104" s="311"/>
      <c r="J104" s="37"/>
    </row>
    <row r="105" spans="1:10" s="33" customFormat="1" ht="11.25" customHeight="1" thickBot="1" x14ac:dyDescent="0.25">
      <c r="A105" s="357"/>
      <c r="B105" s="334"/>
      <c r="C105" s="226"/>
      <c r="D105" s="227"/>
      <c r="E105" s="611"/>
      <c r="F105" s="612"/>
      <c r="G105" s="613"/>
      <c r="H105" s="228"/>
      <c r="I105" s="312"/>
      <c r="J105" s="37"/>
    </row>
    <row r="106" spans="1:10" s="33" customFormat="1" ht="11.25" customHeight="1" thickTop="1" x14ac:dyDescent="0.2">
      <c r="A106" s="355">
        <f>A101+1</f>
        <v>45492</v>
      </c>
      <c r="B106" s="293"/>
      <c r="C106" s="261"/>
      <c r="D106" s="25"/>
      <c r="E106" s="614"/>
      <c r="F106" s="615"/>
      <c r="G106" s="616"/>
      <c r="H106" s="26"/>
      <c r="I106" s="313">
        <f>IF(B106&lt;&gt;"",0,IF(SUM(H106:H110)&gt;0.416666666666666,0.416666666666666,SUM(H106:H110)))</f>
        <v>0</v>
      </c>
      <c r="J106" s="37"/>
    </row>
    <row r="107" spans="1:10" s="33" customFormat="1" ht="11.25" customHeight="1" x14ac:dyDescent="0.2">
      <c r="A107" s="355"/>
      <c r="B107" s="293"/>
      <c r="C107" s="27"/>
      <c r="D107" s="25"/>
      <c r="E107" s="617"/>
      <c r="F107" s="618"/>
      <c r="G107" s="619"/>
      <c r="H107" s="26"/>
      <c r="I107" s="313"/>
      <c r="J107" s="32"/>
    </row>
    <row r="108" spans="1:10" s="33" customFormat="1" ht="11.25" customHeight="1" x14ac:dyDescent="0.2">
      <c r="A108" s="355"/>
      <c r="B108" s="293"/>
      <c r="C108" s="27"/>
      <c r="D108" s="25"/>
      <c r="E108" s="617"/>
      <c r="F108" s="618"/>
      <c r="G108" s="619"/>
      <c r="H108" s="26"/>
      <c r="I108" s="313"/>
      <c r="J108" s="32"/>
    </row>
    <row r="109" spans="1:10" s="33" customFormat="1" ht="11.25" customHeight="1" x14ac:dyDescent="0.2">
      <c r="A109" s="356"/>
      <c r="B109" s="293"/>
      <c r="C109" s="27"/>
      <c r="D109" s="28"/>
      <c r="E109" s="617"/>
      <c r="F109" s="618"/>
      <c r="G109" s="619"/>
      <c r="H109" s="26"/>
      <c r="I109" s="314"/>
      <c r="J109" s="32"/>
    </row>
    <row r="110" spans="1:10" s="33" customFormat="1" ht="11.25" customHeight="1" thickBot="1" x14ac:dyDescent="0.25">
      <c r="A110" s="357"/>
      <c r="B110" s="294"/>
      <c r="C110" s="29"/>
      <c r="D110" s="30"/>
      <c r="E110" s="620"/>
      <c r="F110" s="621"/>
      <c r="G110" s="622"/>
      <c r="H110" s="31"/>
      <c r="I110" s="315"/>
      <c r="J110" s="32"/>
    </row>
    <row r="111" spans="1:10" s="33" customFormat="1" ht="11.25" customHeight="1" thickTop="1" x14ac:dyDescent="0.2">
      <c r="A111" s="439">
        <f>A106+1</f>
        <v>45493</v>
      </c>
      <c r="B111" s="331"/>
      <c r="C111" s="279"/>
      <c r="D111" s="237"/>
      <c r="E111" s="623"/>
      <c r="F111" s="624"/>
      <c r="G111" s="625"/>
      <c r="H111" s="188"/>
      <c r="I111" s="313">
        <f>IF(B111&lt;&gt;"",0,IF(SUM(H111:H115)&gt;0.416666666666666,0.416666666666666,SUM(H111:H115)))</f>
        <v>0</v>
      </c>
      <c r="J111" s="32"/>
    </row>
    <row r="112" spans="1:10" s="33" customFormat="1" ht="11.25" customHeight="1" x14ac:dyDescent="0.2">
      <c r="A112" s="439"/>
      <c r="B112" s="331"/>
      <c r="C112" s="190"/>
      <c r="D112" s="237"/>
      <c r="E112" s="626"/>
      <c r="F112" s="627"/>
      <c r="G112" s="628"/>
      <c r="H112" s="188"/>
      <c r="I112" s="313"/>
      <c r="J112" s="32"/>
    </row>
    <row r="113" spans="1:10" s="33" customFormat="1" ht="11.25" customHeight="1" x14ac:dyDescent="0.2">
      <c r="A113" s="439"/>
      <c r="B113" s="331"/>
      <c r="C113" s="190"/>
      <c r="D113" s="237"/>
      <c r="E113" s="626"/>
      <c r="F113" s="627"/>
      <c r="G113" s="628"/>
      <c r="H113" s="188"/>
      <c r="I113" s="313"/>
      <c r="J113" s="32"/>
    </row>
    <row r="114" spans="1:10" s="33" customFormat="1" ht="11.25" customHeight="1" x14ac:dyDescent="0.2">
      <c r="A114" s="440"/>
      <c r="B114" s="331"/>
      <c r="C114" s="190"/>
      <c r="D114" s="189"/>
      <c r="E114" s="626"/>
      <c r="F114" s="627"/>
      <c r="G114" s="628"/>
      <c r="H114" s="188"/>
      <c r="I114" s="314"/>
      <c r="J114" s="32"/>
    </row>
    <row r="115" spans="1:10" s="33" customFormat="1" ht="11.25" customHeight="1" thickBot="1" x14ac:dyDescent="0.25">
      <c r="A115" s="441"/>
      <c r="B115" s="332"/>
      <c r="C115" s="243"/>
      <c r="D115" s="240"/>
      <c r="E115" s="629"/>
      <c r="F115" s="630"/>
      <c r="G115" s="631"/>
      <c r="H115" s="241"/>
      <c r="I115" s="315"/>
      <c r="J115" s="32"/>
    </row>
    <row r="116" spans="1:10" s="33" customFormat="1" ht="11.25" customHeight="1" thickTop="1" x14ac:dyDescent="0.2">
      <c r="A116" s="439">
        <f>A111+1</f>
        <v>45494</v>
      </c>
      <c r="B116" s="331"/>
      <c r="C116" s="279"/>
      <c r="D116" s="237"/>
      <c r="E116" s="623"/>
      <c r="F116" s="624"/>
      <c r="G116" s="625"/>
      <c r="H116" s="188"/>
      <c r="I116" s="313">
        <f>IF(B116&lt;&gt;"",0,IF(SUM(H116:H120)&gt;0.416666666666666,0.416666666666666,SUM(H116:H120)))</f>
        <v>0</v>
      </c>
      <c r="J116" s="32"/>
    </row>
    <row r="117" spans="1:10" s="33" customFormat="1" ht="11.25" customHeight="1" x14ac:dyDescent="0.2">
      <c r="A117" s="439"/>
      <c r="B117" s="331"/>
      <c r="C117" s="190"/>
      <c r="D117" s="237"/>
      <c r="E117" s="626"/>
      <c r="F117" s="627"/>
      <c r="G117" s="628"/>
      <c r="H117" s="188"/>
      <c r="I117" s="313"/>
      <c r="J117" s="32"/>
    </row>
    <row r="118" spans="1:10" s="33" customFormat="1" ht="11.25" customHeight="1" x14ac:dyDescent="0.2">
      <c r="A118" s="439"/>
      <c r="B118" s="331"/>
      <c r="C118" s="190"/>
      <c r="D118" s="237"/>
      <c r="E118" s="626"/>
      <c r="F118" s="627"/>
      <c r="G118" s="628"/>
      <c r="H118" s="188"/>
      <c r="I118" s="313"/>
      <c r="J118" s="32"/>
    </row>
    <row r="119" spans="1:10" s="33" customFormat="1" ht="11.25" customHeight="1" x14ac:dyDescent="0.2">
      <c r="A119" s="440"/>
      <c r="B119" s="331"/>
      <c r="C119" s="190"/>
      <c r="D119" s="189"/>
      <c r="E119" s="626"/>
      <c r="F119" s="627"/>
      <c r="G119" s="628"/>
      <c r="H119" s="188"/>
      <c r="I119" s="314"/>
      <c r="J119" s="32"/>
    </row>
    <row r="120" spans="1:10" s="33" customFormat="1" ht="11.25" customHeight="1" thickBot="1" x14ac:dyDescent="0.25">
      <c r="A120" s="441"/>
      <c r="B120" s="332"/>
      <c r="C120" s="243"/>
      <c r="D120" s="240"/>
      <c r="E120" s="629"/>
      <c r="F120" s="630"/>
      <c r="G120" s="631"/>
      <c r="H120" s="241"/>
      <c r="I120" s="315"/>
      <c r="J120" s="32"/>
    </row>
    <row r="121" spans="1:10" s="33" customFormat="1" ht="11.25" customHeight="1" thickTop="1" x14ac:dyDescent="0.2">
      <c r="A121" s="355">
        <f>A116+1</f>
        <v>45495</v>
      </c>
      <c r="B121" s="293"/>
      <c r="C121" s="27"/>
      <c r="D121" s="25"/>
      <c r="E121" s="614"/>
      <c r="F121" s="615"/>
      <c r="G121" s="616"/>
      <c r="H121" s="26"/>
      <c r="I121" s="313">
        <f>IF(B121&lt;&gt;"",0,IF(SUM(H121:H125)&gt;0.416666666666666,0.416666666666666,SUM(H121:H125)))</f>
        <v>0</v>
      </c>
      <c r="J121" s="32"/>
    </row>
    <row r="122" spans="1:10" s="33" customFormat="1" ht="11.25" customHeight="1" x14ac:dyDescent="0.2">
      <c r="A122" s="355"/>
      <c r="B122" s="293"/>
      <c r="C122" s="27"/>
      <c r="D122" s="25"/>
      <c r="E122" s="617"/>
      <c r="F122" s="618"/>
      <c r="G122" s="619"/>
      <c r="H122" s="26"/>
      <c r="I122" s="313"/>
      <c r="J122" s="32"/>
    </row>
    <row r="123" spans="1:10" s="33" customFormat="1" ht="11.25" customHeight="1" x14ac:dyDescent="0.2">
      <c r="A123" s="355"/>
      <c r="B123" s="293"/>
      <c r="C123" s="27"/>
      <c r="D123" s="25"/>
      <c r="E123" s="617"/>
      <c r="F123" s="618"/>
      <c r="G123" s="619"/>
      <c r="H123" s="26"/>
      <c r="I123" s="313"/>
      <c r="J123" s="32"/>
    </row>
    <row r="124" spans="1:10" s="33" customFormat="1" ht="11.25" customHeight="1" x14ac:dyDescent="0.2">
      <c r="A124" s="356"/>
      <c r="B124" s="293"/>
      <c r="C124" s="27"/>
      <c r="D124" s="28"/>
      <c r="E124" s="617"/>
      <c r="F124" s="618"/>
      <c r="G124" s="619"/>
      <c r="H124" s="26"/>
      <c r="I124" s="314"/>
      <c r="J124" s="32"/>
    </row>
    <row r="125" spans="1:10" s="33" customFormat="1" ht="11.25" customHeight="1" thickBot="1" x14ac:dyDescent="0.25">
      <c r="A125" s="357"/>
      <c r="B125" s="294"/>
      <c r="C125" s="29"/>
      <c r="D125" s="30"/>
      <c r="E125" s="620"/>
      <c r="F125" s="621"/>
      <c r="G125" s="622"/>
      <c r="H125" s="31"/>
      <c r="I125" s="315"/>
      <c r="J125" s="32"/>
    </row>
    <row r="126" spans="1:10" s="33" customFormat="1" ht="11.25" customHeight="1" thickTop="1" x14ac:dyDescent="0.2">
      <c r="A126" s="355">
        <f>A121+1</f>
        <v>45496</v>
      </c>
      <c r="B126" s="293"/>
      <c r="C126" s="27"/>
      <c r="D126" s="25"/>
      <c r="E126" s="614"/>
      <c r="F126" s="615"/>
      <c r="G126" s="616"/>
      <c r="H126" s="26"/>
      <c r="I126" s="313">
        <f>IF(B126&lt;&gt;"",0,IF(SUM(H126:H130)&gt;0.416666666666666,0.416666666666666,SUM(H126:H130)))</f>
        <v>0</v>
      </c>
      <c r="J126" s="32"/>
    </row>
    <row r="127" spans="1:10" s="33" customFormat="1" ht="11.25" customHeight="1" x14ac:dyDescent="0.2">
      <c r="A127" s="355"/>
      <c r="B127" s="293"/>
      <c r="C127" s="27"/>
      <c r="D127" s="25"/>
      <c r="E127" s="617"/>
      <c r="F127" s="618"/>
      <c r="G127" s="619"/>
      <c r="H127" s="26"/>
      <c r="I127" s="313"/>
      <c r="J127" s="32"/>
    </row>
    <row r="128" spans="1:10" s="33" customFormat="1" ht="11.25" customHeight="1" x14ac:dyDescent="0.2">
      <c r="A128" s="355"/>
      <c r="B128" s="293"/>
      <c r="C128" s="27"/>
      <c r="D128" s="25"/>
      <c r="E128" s="617"/>
      <c r="F128" s="618"/>
      <c r="G128" s="619"/>
      <c r="H128" s="26"/>
      <c r="I128" s="313"/>
      <c r="J128" s="32"/>
    </row>
    <row r="129" spans="1:10" s="33" customFormat="1" ht="11.25" customHeight="1" x14ac:dyDescent="0.2">
      <c r="A129" s="356"/>
      <c r="B129" s="293"/>
      <c r="C129" s="27"/>
      <c r="D129" s="28"/>
      <c r="E129" s="617"/>
      <c r="F129" s="618"/>
      <c r="G129" s="619"/>
      <c r="H129" s="26"/>
      <c r="I129" s="314"/>
      <c r="J129" s="32"/>
    </row>
    <row r="130" spans="1:10" s="33" customFormat="1" ht="11.25" customHeight="1" thickBot="1" x14ac:dyDescent="0.25">
      <c r="A130" s="357"/>
      <c r="B130" s="294"/>
      <c r="C130" s="29"/>
      <c r="D130" s="30"/>
      <c r="E130" s="620"/>
      <c r="F130" s="621"/>
      <c r="G130" s="622"/>
      <c r="H130" s="31"/>
      <c r="I130" s="315"/>
      <c r="J130" s="32"/>
    </row>
    <row r="131" spans="1:10" s="33" customFormat="1" ht="11.25" customHeight="1" thickTop="1" x14ac:dyDescent="0.2">
      <c r="A131" s="355">
        <f>A126+1</f>
        <v>45497</v>
      </c>
      <c r="B131" s="333"/>
      <c r="C131" s="261"/>
      <c r="D131" s="221"/>
      <c r="E131" s="603"/>
      <c r="F131" s="604"/>
      <c r="G131" s="605"/>
      <c r="H131" s="222"/>
      <c r="I131" s="459">
        <f>IF(B131&lt;&gt;"",0,IF(SUM(H131:H135)&gt;0.416666666666666,0.416666666666666,SUM(H131:H135)))</f>
        <v>0</v>
      </c>
      <c r="J131" s="32"/>
    </row>
    <row r="132" spans="1:10" s="33" customFormat="1" ht="11.25" customHeight="1" x14ac:dyDescent="0.2">
      <c r="A132" s="355"/>
      <c r="B132" s="333"/>
      <c r="C132" s="224"/>
      <c r="D132" s="221"/>
      <c r="E132" s="608"/>
      <c r="F132" s="609"/>
      <c r="G132" s="610"/>
      <c r="H132" s="222"/>
      <c r="I132" s="459"/>
      <c r="J132" s="32"/>
    </row>
    <row r="133" spans="1:10" s="33" customFormat="1" ht="11.25" customHeight="1" x14ac:dyDescent="0.2">
      <c r="A133" s="355"/>
      <c r="B133" s="333"/>
      <c r="C133" s="224"/>
      <c r="D133" s="221"/>
      <c r="E133" s="608"/>
      <c r="F133" s="609"/>
      <c r="G133" s="610"/>
      <c r="H133" s="222"/>
      <c r="I133" s="459"/>
      <c r="J133" s="32"/>
    </row>
    <row r="134" spans="1:10" s="33" customFormat="1" ht="11.25" customHeight="1" x14ac:dyDescent="0.2">
      <c r="A134" s="356"/>
      <c r="B134" s="333"/>
      <c r="C134" s="224"/>
      <c r="D134" s="225"/>
      <c r="E134" s="608"/>
      <c r="F134" s="609"/>
      <c r="G134" s="610"/>
      <c r="H134" s="222"/>
      <c r="I134" s="460"/>
      <c r="J134" s="32"/>
    </row>
    <row r="135" spans="1:10" s="33" customFormat="1" ht="11.25" customHeight="1" thickBot="1" x14ac:dyDescent="0.25">
      <c r="A135" s="357"/>
      <c r="B135" s="334"/>
      <c r="C135" s="226"/>
      <c r="D135" s="227"/>
      <c r="E135" s="611"/>
      <c r="F135" s="612"/>
      <c r="G135" s="613"/>
      <c r="H135" s="228"/>
      <c r="I135" s="461"/>
      <c r="J135" s="32"/>
    </row>
    <row r="136" spans="1:10" s="33" customFormat="1" ht="11.25" customHeight="1" thickTop="1" x14ac:dyDescent="0.2">
      <c r="A136" s="355">
        <f>A131+1</f>
        <v>45498</v>
      </c>
      <c r="B136" s="333"/>
      <c r="C136" s="261"/>
      <c r="D136" s="221"/>
      <c r="E136" s="603"/>
      <c r="F136" s="604"/>
      <c r="G136" s="605"/>
      <c r="H136" s="222"/>
      <c r="I136" s="459">
        <f>IF(B136&lt;&gt;"",0,IF(SUM(H136:H140)&gt;0.416666666666666,0.416666666666666,SUM(H136:H140)))</f>
        <v>0</v>
      </c>
      <c r="J136" s="32"/>
    </row>
    <row r="137" spans="1:10" s="33" customFormat="1" ht="11.25" customHeight="1" x14ac:dyDescent="0.2">
      <c r="A137" s="355"/>
      <c r="B137" s="333"/>
      <c r="C137" s="224"/>
      <c r="D137" s="221"/>
      <c r="E137" s="608"/>
      <c r="F137" s="609"/>
      <c r="G137" s="610"/>
      <c r="H137" s="222"/>
      <c r="I137" s="459"/>
      <c r="J137" s="32"/>
    </row>
    <row r="138" spans="1:10" s="33" customFormat="1" ht="11.25" customHeight="1" x14ac:dyDescent="0.2">
      <c r="A138" s="355"/>
      <c r="B138" s="333"/>
      <c r="C138" s="224"/>
      <c r="D138" s="221"/>
      <c r="E138" s="608"/>
      <c r="F138" s="609"/>
      <c r="G138" s="610"/>
      <c r="H138" s="222"/>
      <c r="I138" s="459"/>
      <c r="J138" s="32"/>
    </row>
    <row r="139" spans="1:10" s="33" customFormat="1" ht="11.25" customHeight="1" x14ac:dyDescent="0.2">
      <c r="A139" s="356"/>
      <c r="B139" s="333"/>
      <c r="C139" s="224"/>
      <c r="D139" s="225"/>
      <c r="E139" s="608"/>
      <c r="F139" s="609"/>
      <c r="G139" s="610"/>
      <c r="H139" s="222"/>
      <c r="I139" s="460"/>
      <c r="J139" s="32"/>
    </row>
    <row r="140" spans="1:10" s="33" customFormat="1" ht="11.25" customHeight="1" thickBot="1" x14ac:dyDescent="0.25">
      <c r="A140" s="357"/>
      <c r="B140" s="334"/>
      <c r="C140" s="226"/>
      <c r="D140" s="227"/>
      <c r="E140" s="611"/>
      <c r="F140" s="612"/>
      <c r="G140" s="613"/>
      <c r="H140" s="228"/>
      <c r="I140" s="461"/>
      <c r="J140" s="32"/>
    </row>
    <row r="141" spans="1:10" s="33" customFormat="1" ht="11.25" customHeight="1" thickTop="1" x14ac:dyDescent="0.2">
      <c r="A141" s="355">
        <f>A136+1</f>
        <v>45499</v>
      </c>
      <c r="B141" s="293"/>
      <c r="C141" s="261"/>
      <c r="D141" s="25"/>
      <c r="E141" s="614"/>
      <c r="F141" s="615"/>
      <c r="G141" s="616"/>
      <c r="H141" s="26"/>
      <c r="I141" s="313">
        <f>IF(B141&lt;&gt;"",0,IF(SUM(H141:H145)&gt;0.416666666666666,0.416666666666666,SUM(H141:H145)))</f>
        <v>0</v>
      </c>
      <c r="J141" s="32"/>
    </row>
    <row r="142" spans="1:10" s="33" customFormat="1" ht="11.25" customHeight="1" x14ac:dyDescent="0.2">
      <c r="A142" s="355"/>
      <c r="B142" s="293"/>
      <c r="C142" s="27"/>
      <c r="D142" s="25"/>
      <c r="E142" s="617"/>
      <c r="F142" s="618"/>
      <c r="G142" s="619"/>
      <c r="H142" s="26"/>
      <c r="I142" s="313"/>
      <c r="J142" s="32"/>
    </row>
    <row r="143" spans="1:10" s="33" customFormat="1" ht="11.25" customHeight="1" x14ac:dyDescent="0.2">
      <c r="A143" s="355"/>
      <c r="B143" s="293"/>
      <c r="C143" s="27"/>
      <c r="D143" s="25"/>
      <c r="E143" s="617"/>
      <c r="F143" s="618"/>
      <c r="G143" s="619"/>
      <c r="H143" s="26"/>
      <c r="I143" s="313"/>
      <c r="J143" s="32"/>
    </row>
    <row r="144" spans="1:10" s="33" customFormat="1" ht="11.25" customHeight="1" x14ac:dyDescent="0.2">
      <c r="A144" s="356"/>
      <c r="B144" s="293"/>
      <c r="C144" s="27"/>
      <c r="D144" s="28"/>
      <c r="E144" s="617"/>
      <c r="F144" s="618"/>
      <c r="G144" s="619"/>
      <c r="H144" s="26"/>
      <c r="I144" s="314"/>
      <c r="J144" s="32"/>
    </row>
    <row r="145" spans="1:10" s="33" customFormat="1" ht="11.25" customHeight="1" thickBot="1" x14ac:dyDescent="0.25">
      <c r="A145" s="357"/>
      <c r="B145" s="294"/>
      <c r="C145" s="29"/>
      <c r="D145" s="30"/>
      <c r="E145" s="620"/>
      <c r="F145" s="621"/>
      <c r="G145" s="622"/>
      <c r="H145" s="31"/>
      <c r="I145" s="315"/>
      <c r="J145" s="32"/>
    </row>
    <row r="146" spans="1:10" s="33" customFormat="1" ht="11.25" customHeight="1" thickTop="1" x14ac:dyDescent="0.2">
      <c r="A146" s="439">
        <f>A141+1</f>
        <v>45500</v>
      </c>
      <c r="B146" s="331"/>
      <c r="C146" s="279"/>
      <c r="D146" s="237"/>
      <c r="E146" s="623"/>
      <c r="F146" s="624"/>
      <c r="G146" s="625"/>
      <c r="H146" s="188"/>
      <c r="I146" s="313">
        <f>IF(B146&lt;&gt;"",0,IF(SUM(H146:H150)&gt;0.416666666666666,0.416666666666666,SUM(H146:H150)))</f>
        <v>0</v>
      </c>
      <c r="J146" s="32"/>
    </row>
    <row r="147" spans="1:10" s="33" customFormat="1" ht="11.25" customHeight="1" x14ac:dyDescent="0.2">
      <c r="A147" s="439"/>
      <c r="B147" s="331"/>
      <c r="C147" s="190"/>
      <c r="D147" s="237"/>
      <c r="E147" s="626"/>
      <c r="F147" s="627"/>
      <c r="G147" s="628"/>
      <c r="H147" s="188"/>
      <c r="I147" s="313"/>
      <c r="J147" s="32"/>
    </row>
    <row r="148" spans="1:10" s="33" customFormat="1" ht="11.25" customHeight="1" x14ac:dyDescent="0.2">
      <c r="A148" s="439"/>
      <c r="B148" s="331"/>
      <c r="C148" s="190"/>
      <c r="D148" s="237"/>
      <c r="E148" s="626"/>
      <c r="F148" s="627"/>
      <c r="G148" s="628"/>
      <c r="H148" s="188"/>
      <c r="I148" s="313"/>
      <c r="J148" s="32"/>
    </row>
    <row r="149" spans="1:10" s="33" customFormat="1" ht="11.25" customHeight="1" x14ac:dyDescent="0.2">
      <c r="A149" s="440"/>
      <c r="B149" s="331"/>
      <c r="C149" s="190"/>
      <c r="D149" s="189"/>
      <c r="E149" s="626"/>
      <c r="F149" s="627"/>
      <c r="G149" s="628"/>
      <c r="H149" s="188"/>
      <c r="I149" s="314"/>
      <c r="J149" s="32"/>
    </row>
    <row r="150" spans="1:10" s="33" customFormat="1" ht="11.25" customHeight="1" thickBot="1" x14ac:dyDescent="0.25">
      <c r="A150" s="441"/>
      <c r="B150" s="332"/>
      <c r="C150" s="243"/>
      <c r="D150" s="240"/>
      <c r="E150" s="629"/>
      <c r="F150" s="630"/>
      <c r="G150" s="631"/>
      <c r="H150" s="241"/>
      <c r="I150" s="315"/>
      <c r="J150" s="32"/>
    </row>
    <row r="151" spans="1:10" s="33" customFormat="1" ht="11.25" customHeight="1" thickTop="1" x14ac:dyDescent="0.2">
      <c r="A151" s="439">
        <f>A146+1</f>
        <v>45501</v>
      </c>
      <c r="B151" s="331"/>
      <c r="C151" s="279"/>
      <c r="D151" s="237"/>
      <c r="E151" s="623"/>
      <c r="F151" s="624"/>
      <c r="G151" s="625"/>
      <c r="H151" s="188"/>
      <c r="I151" s="313">
        <f>IF(B151&lt;&gt;"",0,IF(SUM(H151:H155)&gt;0.416666666666666,0.416666666666666,SUM(H151:H155)))</f>
        <v>0</v>
      </c>
      <c r="J151" s="32"/>
    </row>
    <row r="152" spans="1:10" s="33" customFormat="1" ht="11.25" customHeight="1" x14ac:dyDescent="0.2">
      <c r="A152" s="439"/>
      <c r="B152" s="331"/>
      <c r="C152" s="190"/>
      <c r="D152" s="237"/>
      <c r="E152" s="626"/>
      <c r="F152" s="627"/>
      <c r="G152" s="628"/>
      <c r="H152" s="188"/>
      <c r="I152" s="313"/>
      <c r="J152" s="32"/>
    </row>
    <row r="153" spans="1:10" s="33" customFormat="1" ht="11.25" customHeight="1" x14ac:dyDescent="0.2">
      <c r="A153" s="439"/>
      <c r="B153" s="331"/>
      <c r="C153" s="190"/>
      <c r="D153" s="237"/>
      <c r="E153" s="626"/>
      <c r="F153" s="627"/>
      <c r="G153" s="628"/>
      <c r="H153" s="188"/>
      <c r="I153" s="313"/>
      <c r="J153" s="32"/>
    </row>
    <row r="154" spans="1:10" s="33" customFormat="1" ht="11.25" customHeight="1" x14ac:dyDescent="0.2">
      <c r="A154" s="440"/>
      <c r="B154" s="331"/>
      <c r="C154" s="190"/>
      <c r="D154" s="189"/>
      <c r="E154" s="626"/>
      <c r="F154" s="627"/>
      <c r="G154" s="628"/>
      <c r="H154" s="188"/>
      <c r="I154" s="314"/>
      <c r="J154" s="32"/>
    </row>
    <row r="155" spans="1:10" s="33" customFormat="1" ht="11.25" customHeight="1" thickBot="1" x14ac:dyDescent="0.25">
      <c r="A155" s="441"/>
      <c r="B155" s="332"/>
      <c r="C155" s="243"/>
      <c r="D155" s="240"/>
      <c r="E155" s="629"/>
      <c r="F155" s="630"/>
      <c r="G155" s="631"/>
      <c r="H155" s="241"/>
      <c r="I155" s="315"/>
      <c r="J155" s="32"/>
    </row>
    <row r="156" spans="1:10" s="33" customFormat="1" ht="11.25" customHeight="1" thickTop="1" x14ac:dyDescent="0.2">
      <c r="A156" s="355">
        <f>A151+1</f>
        <v>45502</v>
      </c>
      <c r="B156" s="293"/>
      <c r="C156" s="27"/>
      <c r="D156" s="25"/>
      <c r="E156" s="614"/>
      <c r="F156" s="615"/>
      <c r="G156" s="616"/>
      <c r="H156" s="26"/>
      <c r="I156" s="313">
        <f>IF(B156&lt;&gt;"",0,IF(SUM(H156:H160)&gt;0.416666666666666,0.416666666666666,SUM(H156:H160)))</f>
        <v>0</v>
      </c>
      <c r="J156" s="32"/>
    </row>
    <row r="157" spans="1:10" s="33" customFormat="1" ht="11.25" customHeight="1" x14ac:dyDescent="0.2">
      <c r="A157" s="355"/>
      <c r="B157" s="293"/>
      <c r="C157" s="27"/>
      <c r="D157" s="25"/>
      <c r="E157" s="617"/>
      <c r="F157" s="618"/>
      <c r="G157" s="619"/>
      <c r="H157" s="26"/>
      <c r="I157" s="313"/>
      <c r="J157" s="32"/>
    </row>
    <row r="158" spans="1:10" s="33" customFormat="1" ht="11.25" customHeight="1" x14ac:dyDescent="0.2">
      <c r="A158" s="355"/>
      <c r="B158" s="293"/>
      <c r="C158" s="27"/>
      <c r="D158" s="25"/>
      <c r="E158" s="617"/>
      <c r="F158" s="618"/>
      <c r="G158" s="619"/>
      <c r="H158" s="26"/>
      <c r="I158" s="313"/>
      <c r="J158" s="32"/>
    </row>
    <row r="159" spans="1:10" s="33" customFormat="1" ht="11.25" customHeight="1" x14ac:dyDescent="0.2">
      <c r="A159" s="356"/>
      <c r="B159" s="293"/>
      <c r="C159" s="27"/>
      <c r="D159" s="28"/>
      <c r="E159" s="617"/>
      <c r="F159" s="618"/>
      <c r="G159" s="619"/>
      <c r="H159" s="26"/>
      <c r="I159" s="314"/>
      <c r="J159" s="32"/>
    </row>
    <row r="160" spans="1:10" s="33" customFormat="1" ht="11.25" customHeight="1" thickBot="1" x14ac:dyDescent="0.25">
      <c r="A160" s="357"/>
      <c r="B160" s="294"/>
      <c r="C160" s="29"/>
      <c r="D160" s="30"/>
      <c r="E160" s="620"/>
      <c r="F160" s="621"/>
      <c r="G160" s="622"/>
      <c r="H160" s="31"/>
      <c r="I160" s="315"/>
      <c r="J160" s="32"/>
    </row>
    <row r="161" spans="1:10" s="33" customFormat="1" ht="11.25" customHeight="1" thickTop="1" x14ac:dyDescent="0.2">
      <c r="A161" s="355">
        <f>A156+1</f>
        <v>45503</v>
      </c>
      <c r="B161" s="293"/>
      <c r="C161" s="27"/>
      <c r="D161" s="25"/>
      <c r="E161" s="614"/>
      <c r="F161" s="615"/>
      <c r="G161" s="616"/>
      <c r="H161" s="26"/>
      <c r="I161" s="313">
        <f>IF(B161&lt;&gt;"",0,IF(SUM(H161:H165)&gt;0.416666666666666,0.416666666666666,SUM(H161:H165)))</f>
        <v>0</v>
      </c>
      <c r="J161" s="32"/>
    </row>
    <row r="162" spans="1:10" s="33" customFormat="1" ht="11.25" customHeight="1" x14ac:dyDescent="0.2">
      <c r="A162" s="355"/>
      <c r="B162" s="293"/>
      <c r="C162" s="27"/>
      <c r="D162" s="25"/>
      <c r="E162" s="617"/>
      <c r="F162" s="618"/>
      <c r="G162" s="619"/>
      <c r="H162" s="26"/>
      <c r="I162" s="313"/>
      <c r="J162" s="32"/>
    </row>
    <row r="163" spans="1:10" s="33" customFormat="1" ht="11.25" customHeight="1" x14ac:dyDescent="0.2">
      <c r="A163" s="355"/>
      <c r="B163" s="293"/>
      <c r="C163" s="27"/>
      <c r="D163" s="25"/>
      <c r="E163" s="617"/>
      <c r="F163" s="618"/>
      <c r="G163" s="619"/>
      <c r="H163" s="26"/>
      <c r="I163" s="313"/>
      <c r="J163" s="32"/>
    </row>
    <row r="164" spans="1:10" s="33" customFormat="1" ht="11.25" customHeight="1" x14ac:dyDescent="0.2">
      <c r="A164" s="356"/>
      <c r="B164" s="293"/>
      <c r="C164" s="27"/>
      <c r="D164" s="28"/>
      <c r="E164" s="617"/>
      <c r="F164" s="618"/>
      <c r="G164" s="619"/>
      <c r="H164" s="26"/>
      <c r="I164" s="314"/>
      <c r="J164" s="32"/>
    </row>
    <row r="165" spans="1:10" s="33" customFormat="1" ht="11.25" customHeight="1" thickBot="1" x14ac:dyDescent="0.25">
      <c r="A165" s="357"/>
      <c r="B165" s="294"/>
      <c r="C165" s="29"/>
      <c r="D165" s="30"/>
      <c r="E165" s="620"/>
      <c r="F165" s="621"/>
      <c r="G165" s="622"/>
      <c r="H165" s="31"/>
      <c r="I165" s="315"/>
      <c r="J165" s="32"/>
    </row>
    <row r="166" spans="1:10" s="33" customFormat="1" ht="11.25" customHeight="1" thickTop="1" x14ac:dyDescent="0.2">
      <c r="A166" s="377">
        <f>A161+1</f>
        <v>45504</v>
      </c>
      <c r="B166" s="368"/>
      <c r="C166" s="261"/>
      <c r="D166" s="231"/>
      <c r="E166" s="603"/>
      <c r="F166" s="604"/>
      <c r="G166" s="605"/>
      <c r="H166" s="232"/>
      <c r="I166" s="606">
        <f>IF(B166&lt;&gt;"",0,IF(SUM(H166:H170)&gt;0.416666666666666,0.416666666666666,SUM(H166:H170)))</f>
        <v>0</v>
      </c>
      <c r="J166" s="32"/>
    </row>
    <row r="167" spans="1:10" s="33" customFormat="1" ht="11.25" customHeight="1" x14ac:dyDescent="0.2">
      <c r="A167" s="355"/>
      <c r="B167" s="333"/>
      <c r="C167" s="224"/>
      <c r="D167" s="221"/>
      <c r="E167" s="608"/>
      <c r="F167" s="609"/>
      <c r="G167" s="610"/>
      <c r="H167" s="222"/>
      <c r="I167" s="459"/>
      <c r="J167" s="32"/>
    </row>
    <row r="168" spans="1:10" s="33" customFormat="1" ht="11.25" customHeight="1" x14ac:dyDescent="0.2">
      <c r="A168" s="355"/>
      <c r="B168" s="333"/>
      <c r="C168" s="224"/>
      <c r="D168" s="221"/>
      <c r="E168" s="608"/>
      <c r="F168" s="609"/>
      <c r="G168" s="610"/>
      <c r="H168" s="222"/>
      <c r="I168" s="459"/>
      <c r="J168" s="32"/>
    </row>
    <row r="169" spans="1:10" s="33" customFormat="1" ht="11.25" customHeight="1" x14ac:dyDescent="0.2">
      <c r="A169" s="356"/>
      <c r="B169" s="333"/>
      <c r="C169" s="224"/>
      <c r="D169" s="225"/>
      <c r="E169" s="608"/>
      <c r="F169" s="609"/>
      <c r="G169" s="610"/>
      <c r="H169" s="222"/>
      <c r="I169" s="460"/>
      <c r="J169" s="32"/>
    </row>
    <row r="170" spans="1:10" s="33" customFormat="1" ht="11.25" customHeight="1" thickBot="1" x14ac:dyDescent="0.25">
      <c r="A170" s="378"/>
      <c r="B170" s="369"/>
      <c r="C170" s="226"/>
      <c r="D170" s="234"/>
      <c r="E170" s="611"/>
      <c r="F170" s="612"/>
      <c r="G170" s="613"/>
      <c r="H170" s="235"/>
      <c r="I170" s="607"/>
      <c r="J170" s="32"/>
    </row>
    <row r="171" spans="1:10" s="33" customFormat="1" ht="12.75" customHeight="1" thickBot="1" x14ac:dyDescent="0.25">
      <c r="A171" s="582" t="s">
        <v>37</v>
      </c>
      <c r="B171" s="401"/>
      <c r="C171" s="401"/>
      <c r="D171" s="38"/>
      <c r="E171" s="39">
        <f>K9*$H$8</f>
        <v>0</v>
      </c>
      <c r="F171" s="382" t="s">
        <v>38</v>
      </c>
      <c r="G171" s="364"/>
      <c r="H171" s="40">
        <f>SUM(H16:H170)</f>
        <v>0</v>
      </c>
      <c r="I171" s="41">
        <f>SUM(I16:I170)</f>
        <v>0</v>
      </c>
      <c r="J171" s="32"/>
    </row>
    <row r="172" spans="1:10" s="33" customFormat="1" ht="12.75" customHeight="1" x14ac:dyDescent="0.2">
      <c r="A172" s="654" t="str">
        <f>"Project-related planned work time "&amp;$E$3</f>
        <v xml:space="preserve">Project-related planned work time </v>
      </c>
      <c r="B172" s="655"/>
      <c r="C172" s="656"/>
      <c r="D172" s="42"/>
      <c r="E172" s="43">
        <f>K9*$H$9</f>
        <v>0</v>
      </c>
      <c r="F172" s="398"/>
      <c r="G172" s="399"/>
      <c r="H172" s="399"/>
      <c r="I172" s="70"/>
      <c r="J172" s="32"/>
    </row>
    <row r="173" spans="1:10" s="33" customFormat="1" ht="13.5" thickBot="1" x14ac:dyDescent="0.25">
      <c r="A173" s="657" t="str">
        <f>"Project-related hours "&amp;$E$3</f>
        <v xml:space="preserve">Project-related hours </v>
      </c>
      <c r="B173" s="658"/>
      <c r="C173" s="659"/>
      <c r="D173" s="44"/>
      <c r="E173" s="45">
        <f>SUMIF(C16:C170,F3,H16:H170)</f>
        <v>0</v>
      </c>
      <c r="F173" s="366"/>
      <c r="G173" s="367"/>
      <c r="H173" s="367"/>
      <c r="I173" s="71"/>
      <c r="J173" s="32"/>
    </row>
    <row r="174" spans="1:10" s="33" customFormat="1" ht="13.5" thickBot="1" x14ac:dyDescent="0.25">
      <c r="A174" s="363" t="s">
        <v>39</v>
      </c>
      <c r="B174" s="364"/>
      <c r="C174" s="364"/>
      <c r="D174" s="46"/>
      <c r="E174" s="47" t="str">
        <f>IF(E173=0,"",ROUND(E173/E171,4))</f>
        <v/>
      </c>
      <c r="F174" s="382"/>
      <c r="G174" s="364"/>
      <c r="H174" s="364"/>
      <c r="I174" s="72"/>
      <c r="J174" s="121"/>
    </row>
    <row r="175" spans="1:10" s="33" customFormat="1" ht="11.25" customHeight="1" x14ac:dyDescent="0.2">
      <c r="A175" s="468" t="str">
        <f>IF(ROUND(H171,5)=ROUND(I171,5),"","Die erbrachte Arbeitszeit stimmt nicht mit der abrechenbaren Arbeitszeit überein")</f>
        <v/>
      </c>
      <c r="B175" s="468"/>
      <c r="C175" s="468"/>
      <c r="D175" s="468"/>
      <c r="E175" s="468"/>
      <c r="F175" s="468"/>
      <c r="G175" s="468"/>
      <c r="H175" s="468"/>
      <c r="I175" s="468"/>
      <c r="J175" s="121"/>
    </row>
    <row r="176" spans="1:10" s="33" customFormat="1" ht="12.75" customHeight="1" x14ac:dyDescent="0.2">
      <c r="A176" s="469" t="s">
        <v>40</v>
      </c>
      <c r="B176" s="469"/>
      <c r="C176" s="469"/>
      <c r="D176" s="469"/>
      <c r="E176" s="469"/>
      <c r="F176" s="469"/>
      <c r="G176" s="469"/>
      <c r="H176" s="122"/>
      <c r="I176" s="122"/>
      <c r="J176" s="119"/>
    </row>
    <row r="177" spans="1:10" s="33" customFormat="1" ht="45" customHeight="1" x14ac:dyDescent="0.2">
      <c r="A177" s="469" t="s">
        <v>49</v>
      </c>
      <c r="B177" s="469"/>
      <c r="C177" s="469"/>
      <c r="D177" s="469"/>
      <c r="E177" s="469"/>
      <c r="F177" s="469"/>
      <c r="G177" s="469"/>
      <c r="H177" s="469"/>
      <c r="I177" s="469"/>
      <c r="J177" s="119"/>
    </row>
    <row r="178" spans="1:10" ht="9.75" customHeight="1" x14ac:dyDescent="0.2">
      <c r="A178" s="365"/>
      <c r="B178" s="365"/>
      <c r="C178" s="365"/>
      <c r="D178" s="16"/>
      <c r="E178" s="365"/>
      <c r="F178" s="365"/>
      <c r="G178" s="365"/>
      <c r="H178" s="365"/>
      <c r="I178" s="365"/>
      <c r="J178" s="123"/>
    </row>
    <row r="179" spans="1:10" ht="42" customHeight="1" x14ac:dyDescent="0.2">
      <c r="A179" s="335" t="s">
        <v>42</v>
      </c>
      <c r="B179" s="336"/>
      <c r="C179" s="337"/>
      <c r="D179" s="69"/>
      <c r="E179" s="335" t="s">
        <v>43</v>
      </c>
      <c r="F179" s="337"/>
      <c r="G179" s="335"/>
      <c r="H179" s="336"/>
      <c r="I179" s="337"/>
    </row>
    <row r="181" spans="1:10" x14ac:dyDescent="0.2">
      <c r="J181" s="86"/>
    </row>
    <row r="182" spans="1:10" x14ac:dyDescent="0.2">
      <c r="J182" s="86"/>
    </row>
  </sheetData>
  <mergeCells count="280">
    <mergeCell ref="E19:G19"/>
    <mergeCell ref="A1:I1"/>
    <mergeCell ref="A2:B2"/>
    <mergeCell ref="G2:I2"/>
    <mergeCell ref="A3:B3"/>
    <mergeCell ref="G3:I3"/>
    <mergeCell ref="A13:I13"/>
    <mergeCell ref="E15:G15"/>
    <mergeCell ref="A8:G8"/>
    <mergeCell ref="A9:G9"/>
    <mergeCell ref="A10:G10"/>
    <mergeCell ref="A5:E5"/>
    <mergeCell ref="E2:F2"/>
    <mergeCell ref="E3:F3"/>
    <mergeCell ref="F5:I5"/>
    <mergeCell ref="E20:G20"/>
    <mergeCell ref="B12:I12"/>
    <mergeCell ref="A26:A30"/>
    <mergeCell ref="B26:B30"/>
    <mergeCell ref="E26:G26"/>
    <mergeCell ref="I26:I30"/>
    <mergeCell ref="E29:G29"/>
    <mergeCell ref="E30:G30"/>
    <mergeCell ref="A21:A25"/>
    <mergeCell ref="B21:B25"/>
    <mergeCell ref="E21:G21"/>
    <mergeCell ref="I21:I25"/>
    <mergeCell ref="E24:G24"/>
    <mergeCell ref="E25:G25"/>
    <mergeCell ref="E17:G17"/>
    <mergeCell ref="E18:G18"/>
    <mergeCell ref="E22:G22"/>
    <mergeCell ref="E23:G23"/>
    <mergeCell ref="E27:G27"/>
    <mergeCell ref="E28:G28"/>
    <mergeCell ref="A16:A20"/>
    <mergeCell ref="B16:B20"/>
    <mergeCell ref="E16:G16"/>
    <mergeCell ref="I16:I20"/>
    <mergeCell ref="A36:A40"/>
    <mergeCell ref="B36:B40"/>
    <mergeCell ref="E36:G36"/>
    <mergeCell ref="I36:I40"/>
    <mergeCell ref="E39:G39"/>
    <mergeCell ref="E40:G40"/>
    <mergeCell ref="A31:A35"/>
    <mergeCell ref="B31:B35"/>
    <mergeCell ref="E31:G31"/>
    <mergeCell ref="I31:I35"/>
    <mergeCell ref="E34:G34"/>
    <mergeCell ref="E35:G35"/>
    <mergeCell ref="E32:G32"/>
    <mergeCell ref="E33:G33"/>
    <mergeCell ref="E37:G37"/>
    <mergeCell ref="E38:G38"/>
    <mergeCell ref="A51:A55"/>
    <mergeCell ref="B51:B55"/>
    <mergeCell ref="E51:G51"/>
    <mergeCell ref="I51:I55"/>
    <mergeCell ref="E54:G54"/>
    <mergeCell ref="E55:G55"/>
    <mergeCell ref="A41:A45"/>
    <mergeCell ref="B41:B45"/>
    <mergeCell ref="I41:I45"/>
    <mergeCell ref="A46:A50"/>
    <mergeCell ref="B46:B50"/>
    <mergeCell ref="E46:G46"/>
    <mergeCell ref="I46:I50"/>
    <mergeCell ref="E49:G49"/>
    <mergeCell ref="E50:G50"/>
    <mergeCell ref="E41:G41"/>
    <mergeCell ref="E44:G44"/>
    <mergeCell ref="E45:G45"/>
    <mergeCell ref="E48:G48"/>
    <mergeCell ref="E52:G52"/>
    <mergeCell ref="E53:G53"/>
    <mergeCell ref="E42:G42"/>
    <mergeCell ref="E43:G43"/>
    <mergeCell ref="E47:G47"/>
    <mergeCell ref="A61:A65"/>
    <mergeCell ref="B61:B65"/>
    <mergeCell ref="E61:G61"/>
    <mergeCell ref="I61:I65"/>
    <mergeCell ref="E64:G64"/>
    <mergeCell ref="E65:G65"/>
    <mergeCell ref="A56:A60"/>
    <mergeCell ref="B56:B60"/>
    <mergeCell ref="E56:G56"/>
    <mergeCell ref="I56:I60"/>
    <mergeCell ref="E59:G59"/>
    <mergeCell ref="E60:G60"/>
    <mergeCell ref="E57:G57"/>
    <mergeCell ref="E58:G58"/>
    <mergeCell ref="E62:G62"/>
    <mergeCell ref="E63:G63"/>
    <mergeCell ref="A71:A75"/>
    <mergeCell ref="B71:B75"/>
    <mergeCell ref="E71:G71"/>
    <mergeCell ref="I71:I75"/>
    <mergeCell ref="E74:G74"/>
    <mergeCell ref="E75:G75"/>
    <mergeCell ref="A66:A70"/>
    <mergeCell ref="B66:B70"/>
    <mergeCell ref="E66:G66"/>
    <mergeCell ref="I66:I70"/>
    <mergeCell ref="E69:G69"/>
    <mergeCell ref="E70:G70"/>
    <mergeCell ref="E67:G67"/>
    <mergeCell ref="E68:G68"/>
    <mergeCell ref="E72:G72"/>
    <mergeCell ref="E73:G73"/>
    <mergeCell ref="A86:A90"/>
    <mergeCell ref="B86:B90"/>
    <mergeCell ref="E86:G86"/>
    <mergeCell ref="I86:I90"/>
    <mergeCell ref="E89:G89"/>
    <mergeCell ref="E90:G90"/>
    <mergeCell ref="A76:A80"/>
    <mergeCell ref="B76:B80"/>
    <mergeCell ref="I76:I80"/>
    <mergeCell ref="A81:A85"/>
    <mergeCell ref="B81:B85"/>
    <mergeCell ref="E81:G81"/>
    <mergeCell ref="I81:I85"/>
    <mergeCell ref="E84:G84"/>
    <mergeCell ref="E85:G85"/>
    <mergeCell ref="E76:G76"/>
    <mergeCell ref="E79:G79"/>
    <mergeCell ref="E80:G80"/>
    <mergeCell ref="E77:G77"/>
    <mergeCell ref="E78:G78"/>
    <mergeCell ref="E82:G82"/>
    <mergeCell ref="E83:G83"/>
    <mergeCell ref="E87:G87"/>
    <mergeCell ref="E88:G88"/>
    <mergeCell ref="A96:A100"/>
    <mergeCell ref="B96:B100"/>
    <mergeCell ref="E96:G96"/>
    <mergeCell ref="I96:I100"/>
    <mergeCell ref="E99:G99"/>
    <mergeCell ref="E100:G100"/>
    <mergeCell ref="A91:A95"/>
    <mergeCell ref="B91:B95"/>
    <mergeCell ref="E91:G91"/>
    <mergeCell ref="I91:I95"/>
    <mergeCell ref="E94:G94"/>
    <mergeCell ref="E95:G95"/>
    <mergeCell ref="E92:G92"/>
    <mergeCell ref="E93:G93"/>
    <mergeCell ref="E97:G97"/>
    <mergeCell ref="E98:G98"/>
    <mergeCell ref="A106:A110"/>
    <mergeCell ref="B106:B110"/>
    <mergeCell ref="E106:G106"/>
    <mergeCell ref="I106:I110"/>
    <mergeCell ref="E109:G109"/>
    <mergeCell ref="E110:G110"/>
    <mergeCell ref="A101:A105"/>
    <mergeCell ref="B101:B105"/>
    <mergeCell ref="E101:G101"/>
    <mergeCell ref="I101:I105"/>
    <mergeCell ref="E104:G104"/>
    <mergeCell ref="E105:G105"/>
    <mergeCell ref="E102:G102"/>
    <mergeCell ref="E103:G103"/>
    <mergeCell ref="E107:G107"/>
    <mergeCell ref="E108:G108"/>
    <mergeCell ref="A121:A125"/>
    <mergeCell ref="B121:B125"/>
    <mergeCell ref="E121:G121"/>
    <mergeCell ref="I121:I125"/>
    <mergeCell ref="E124:G124"/>
    <mergeCell ref="E125:G125"/>
    <mergeCell ref="A111:A115"/>
    <mergeCell ref="B111:B115"/>
    <mergeCell ref="I111:I115"/>
    <mergeCell ref="A116:A120"/>
    <mergeCell ref="B116:B120"/>
    <mergeCell ref="E116:G116"/>
    <mergeCell ref="I116:I120"/>
    <mergeCell ref="E119:G119"/>
    <mergeCell ref="E120:G120"/>
    <mergeCell ref="E111:G111"/>
    <mergeCell ref="E114:G114"/>
    <mergeCell ref="E115:G115"/>
    <mergeCell ref="E112:G112"/>
    <mergeCell ref="E113:G113"/>
    <mergeCell ref="E117:G117"/>
    <mergeCell ref="E118:G118"/>
    <mergeCell ref="E122:G122"/>
    <mergeCell ref="E123:G123"/>
    <mergeCell ref="A131:A135"/>
    <mergeCell ref="B131:B135"/>
    <mergeCell ref="E131:G131"/>
    <mergeCell ref="I131:I135"/>
    <mergeCell ref="E134:G134"/>
    <mergeCell ref="E135:G135"/>
    <mergeCell ref="A126:A130"/>
    <mergeCell ref="B126:B130"/>
    <mergeCell ref="E126:G126"/>
    <mergeCell ref="I126:I130"/>
    <mergeCell ref="E129:G129"/>
    <mergeCell ref="E130:G130"/>
    <mergeCell ref="E127:G127"/>
    <mergeCell ref="E128:G128"/>
    <mergeCell ref="E132:G132"/>
    <mergeCell ref="E133:G133"/>
    <mergeCell ref="A141:A145"/>
    <mergeCell ref="B141:B145"/>
    <mergeCell ref="E141:G141"/>
    <mergeCell ref="I141:I145"/>
    <mergeCell ref="E144:G144"/>
    <mergeCell ref="E145:G145"/>
    <mergeCell ref="A136:A140"/>
    <mergeCell ref="B136:B140"/>
    <mergeCell ref="E136:G136"/>
    <mergeCell ref="I136:I140"/>
    <mergeCell ref="E139:G139"/>
    <mergeCell ref="E140:G140"/>
    <mergeCell ref="E137:G137"/>
    <mergeCell ref="E138:G138"/>
    <mergeCell ref="E142:G142"/>
    <mergeCell ref="E143:G143"/>
    <mergeCell ref="A156:A160"/>
    <mergeCell ref="B156:B160"/>
    <mergeCell ref="E156:G156"/>
    <mergeCell ref="I156:I160"/>
    <mergeCell ref="E159:G159"/>
    <mergeCell ref="E160:G160"/>
    <mergeCell ref="A146:A150"/>
    <mergeCell ref="B146:B150"/>
    <mergeCell ref="I146:I150"/>
    <mergeCell ref="A151:A155"/>
    <mergeCell ref="B151:B155"/>
    <mergeCell ref="E151:G151"/>
    <mergeCell ref="I151:I155"/>
    <mergeCell ref="E154:G154"/>
    <mergeCell ref="E155:G155"/>
    <mergeCell ref="E146:G146"/>
    <mergeCell ref="E149:G149"/>
    <mergeCell ref="E150:G150"/>
    <mergeCell ref="E147:G147"/>
    <mergeCell ref="E148:G148"/>
    <mergeCell ref="E152:G152"/>
    <mergeCell ref="E153:G153"/>
    <mergeCell ref="E157:G157"/>
    <mergeCell ref="E158:G158"/>
    <mergeCell ref="I166:I170"/>
    <mergeCell ref="E169:G169"/>
    <mergeCell ref="E170:G170"/>
    <mergeCell ref="A161:A165"/>
    <mergeCell ref="B161:B165"/>
    <mergeCell ref="E161:G161"/>
    <mergeCell ref="I161:I165"/>
    <mergeCell ref="E164:G164"/>
    <mergeCell ref="E165:G165"/>
    <mergeCell ref="E162:G162"/>
    <mergeCell ref="E163:G163"/>
    <mergeCell ref="E167:G167"/>
    <mergeCell ref="E168:G168"/>
    <mergeCell ref="A171:C171"/>
    <mergeCell ref="F171:G171"/>
    <mergeCell ref="A172:C172"/>
    <mergeCell ref="F172:H172"/>
    <mergeCell ref="A173:C173"/>
    <mergeCell ref="F173:H173"/>
    <mergeCell ref="A166:A170"/>
    <mergeCell ref="B166:B170"/>
    <mergeCell ref="E166:G166"/>
    <mergeCell ref="A174:C174"/>
    <mergeCell ref="F174:H174"/>
    <mergeCell ref="A175:I175"/>
    <mergeCell ref="A176:G176"/>
    <mergeCell ref="A177:I177"/>
    <mergeCell ref="A178:C178"/>
    <mergeCell ref="E178:F178"/>
    <mergeCell ref="G178:I178"/>
    <mergeCell ref="A179:C179"/>
    <mergeCell ref="E179:F179"/>
    <mergeCell ref="G179:I179"/>
  </mergeCells>
  <conditionalFormatting sqref="A175:I175">
    <cfRule type="cellIs" dxfId="5" priority="1" stopIfTrue="1" operator="equal">
      <formula>"Die erbrachte Arbeitszeit stimmt nicht mit der abrechenbaren Arbeitszeit überein"</formula>
    </cfRule>
  </conditionalFormatting>
  <dataValidations count="7">
    <dataValidation type="time" operator="lessThanOrEqual" showInputMessage="1" showErrorMessage="1" errorTitle="&gt;10 hours" error="The amount of time worked per day must not exceed 10 hours." sqref="H16:H170" xr:uid="{00000000-0002-0000-0700-000000000000}">
      <formula1>0.416666666666667</formula1>
    </dataValidation>
    <dataValidation type="list" allowBlank="1" showInputMessage="1" showErrorMessage="1" sqref="B16:B170" xr:uid="{00000000-0002-0000-0700-000001000000}">
      <formula1>$K$4:$K$5</formula1>
    </dataValidation>
    <dataValidation type="list" showInputMessage="1" showErrorMessage="1" sqref="D16:D170" xr:uid="{00000000-0002-0000-0700-000002000000}">
      <formula1>$K$1:$K$3</formula1>
    </dataValidation>
    <dataValidation type="time" operator="lessThanOrEqual" allowBlank="1" showInputMessage="1" showErrorMessage="1" sqref="J21:J25" xr:uid="{00000000-0002-0000-0700-000003000000}">
      <formula1>0.416666666666667</formula1>
    </dataValidation>
    <dataValidation operator="lessThanOrEqual" allowBlank="1" showInputMessage="1" showErrorMessage="1" sqref="J26:J173" xr:uid="{00000000-0002-0000-0700-000004000000}"/>
    <dataValidation type="list" showInputMessage="1" showErrorMessage="1" sqref="C16:C25 C27:C30 C32:C35 C37:C40 C42:C45 C47:C60 C62:C65 C67:C70 C72:C75 C77:C80 C82:C95 C97:C100 C102:C105 C107:C110 C112:C115 C117:C130 C132:C135 C137:C140 C142:C145 C147:C150 C152:C165 C167:C170" xr:uid="{00000000-0002-0000-0700-000005000000}">
      <formula1>$F$3</formula1>
    </dataValidation>
    <dataValidation type="list" allowBlank="1" showInputMessage="1" showErrorMessage="1" sqref="C26 C31 C36 C41 C46 C61 C66 C71 C76 C81 C96 C101 C106 C111 C116 C131 C136 C141 C146 C151 C166" xr:uid="{73F46618-FC8F-4020-9D04-A791FE1F717D}">
      <formula1>$E$3</formula1>
    </dataValidation>
  </dataValidations>
  <pageMargins left="0.78740157480314965" right="0.78740157480314965" top="0.39370078740157483" bottom="0.39370078740157483" header="0.51181102362204722" footer="0.51181102362204722"/>
  <pageSetup paperSize="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82"/>
  <sheetViews>
    <sheetView topLeftCell="A152" zoomScaleNormal="100" workbookViewId="0">
      <selection activeCell="A172" sqref="A172:C173"/>
    </sheetView>
  </sheetViews>
  <sheetFormatPr baseColWidth="10" defaultColWidth="11.42578125" defaultRowHeight="12.75" x14ac:dyDescent="0.2"/>
  <cols>
    <col min="1" max="1" width="15.140625" style="5" bestFit="1" customWidth="1"/>
    <col min="2" max="2" width="6.7109375" style="5" customWidth="1"/>
    <col min="3" max="3" width="12" style="5" customWidth="1"/>
    <col min="4" max="4" width="10.42578125" style="5" hidden="1" customWidth="1"/>
    <col min="5" max="5" width="15.7109375" style="5" customWidth="1"/>
    <col min="6" max="6" width="9.7109375" style="5" customWidth="1"/>
    <col min="7" max="7" width="7.5703125" style="5" customWidth="1"/>
    <col min="8" max="8" width="7.85546875" style="5" customWidth="1"/>
    <col min="9" max="9" width="12.7109375" style="5" customWidth="1"/>
    <col min="10" max="10" width="11.140625" style="5" hidden="1" customWidth="1"/>
    <col min="11" max="11" width="9.28515625" style="5" hidden="1" customWidth="1"/>
    <col min="12" max="16384" width="11.42578125" style="5"/>
  </cols>
  <sheetData>
    <row r="1" spans="1:11" s="116" customFormat="1" ht="13.5" thickBot="1" x14ac:dyDescent="0.25">
      <c r="A1" s="481" t="s">
        <v>13</v>
      </c>
      <c r="B1" s="482"/>
      <c r="C1" s="482"/>
      <c r="D1" s="482"/>
      <c r="E1" s="482"/>
      <c r="F1" s="482"/>
      <c r="G1" s="482"/>
      <c r="H1" s="482"/>
      <c r="I1" s="483"/>
      <c r="J1" s="115"/>
      <c r="K1" s="102">
        <f>F3</f>
        <v>0</v>
      </c>
    </row>
    <row r="2" spans="1:11" s="116" customFormat="1" x14ac:dyDescent="0.2">
      <c r="A2" s="484" t="s">
        <v>14</v>
      </c>
      <c r="B2" s="485"/>
      <c r="C2" s="48" t="s">
        <v>15</v>
      </c>
      <c r="D2" s="48"/>
      <c r="E2" s="556" t="s">
        <v>53</v>
      </c>
      <c r="F2" s="557"/>
      <c r="G2" s="486" t="s">
        <v>17</v>
      </c>
      <c r="H2" s="487"/>
      <c r="I2" s="488"/>
      <c r="J2" s="115"/>
      <c r="K2" s="102" t="s">
        <v>62</v>
      </c>
    </row>
    <row r="3" spans="1:11" s="33" customFormat="1" ht="13.5" thickBot="1" x14ac:dyDescent="0.25">
      <c r="A3" s="550" t="s">
        <v>18</v>
      </c>
      <c r="B3" s="551"/>
      <c r="C3" s="135" t="s">
        <v>19</v>
      </c>
      <c r="D3" s="49"/>
      <c r="E3" s="558"/>
      <c r="F3" s="495"/>
      <c r="G3" s="552"/>
      <c r="H3" s="553"/>
      <c r="I3" s="554"/>
      <c r="J3" s="117"/>
      <c r="K3" s="102" t="e">
        <f>IF(#REF!="","",#REF!)</f>
        <v>#REF!</v>
      </c>
    </row>
    <row r="4" spans="1:11" s="33" customFormat="1" ht="4.5" hidden="1" customHeight="1" x14ac:dyDescent="0.2">
      <c r="E4" s="50"/>
      <c r="F4" s="51"/>
      <c r="G4" s="52"/>
      <c r="H4" s="51"/>
      <c r="I4" s="53"/>
      <c r="J4" s="117"/>
      <c r="K4" s="102" t="s">
        <v>63</v>
      </c>
    </row>
    <row r="5" spans="1:11" s="35" customFormat="1" ht="15" x14ac:dyDescent="0.2">
      <c r="A5" s="501" t="s">
        <v>20</v>
      </c>
      <c r="B5" s="502"/>
      <c r="C5" s="502"/>
      <c r="D5" s="555"/>
      <c r="E5" s="555"/>
      <c r="F5" s="599"/>
      <c r="G5" s="499"/>
      <c r="H5" s="499"/>
      <c r="I5" s="500"/>
      <c r="K5" s="102" t="s">
        <v>64</v>
      </c>
    </row>
    <row r="6" spans="1:11" s="35" customFormat="1" ht="11.25" x14ac:dyDescent="0.2">
      <c r="A6" s="18"/>
      <c r="B6" s="19"/>
      <c r="C6" s="19"/>
      <c r="D6" s="19"/>
      <c r="E6" s="99"/>
      <c r="F6" s="99"/>
      <c r="G6" s="99"/>
      <c r="H6" s="100" t="s">
        <v>21</v>
      </c>
      <c r="I6" s="101" t="s">
        <v>22</v>
      </c>
      <c r="K6" s="102"/>
    </row>
    <row r="7" spans="1:11" s="35" customFormat="1" ht="11.25" x14ac:dyDescent="0.2">
      <c r="A7" s="20" t="s">
        <v>23</v>
      </c>
      <c r="B7" s="19"/>
      <c r="C7" s="19"/>
      <c r="D7" s="19"/>
      <c r="E7" s="99"/>
      <c r="F7" s="99"/>
      <c r="G7" s="99"/>
      <c r="H7" s="77"/>
      <c r="I7" s="75"/>
      <c r="K7" s="102"/>
    </row>
    <row r="8" spans="1:11" s="33" customFormat="1" x14ac:dyDescent="0.2">
      <c r="A8" s="429" t="s">
        <v>24</v>
      </c>
      <c r="B8" s="430"/>
      <c r="C8" s="430"/>
      <c r="D8" s="430"/>
      <c r="E8" s="430"/>
      <c r="F8" s="430"/>
      <c r="G8" s="430"/>
      <c r="H8" s="93"/>
      <c r="I8" s="22"/>
      <c r="J8" s="35"/>
      <c r="K8" s="35"/>
    </row>
    <row r="9" spans="1:11" s="33" customFormat="1" x14ac:dyDescent="0.2">
      <c r="A9" s="437" t="str">
        <f>"davon im Projekt "&amp;E3&amp;" beschäftigt:"</f>
        <v>davon im Projekt  beschäftigt:</v>
      </c>
      <c r="B9" s="438"/>
      <c r="C9" s="438"/>
      <c r="D9" s="438"/>
      <c r="E9" s="438"/>
      <c r="F9" s="438"/>
      <c r="G9" s="438"/>
      <c r="H9" s="93"/>
      <c r="I9" s="23"/>
      <c r="J9" s="102" t="s">
        <v>65</v>
      </c>
      <c r="K9" s="105">
        <v>5.9027777777777777</v>
      </c>
    </row>
    <row r="10" spans="1:11" s="33" customFormat="1" ht="13.5" thickBot="1" x14ac:dyDescent="0.25">
      <c r="A10" s="437"/>
      <c r="B10" s="438"/>
      <c r="C10" s="438"/>
      <c r="D10" s="438"/>
      <c r="E10" s="438"/>
      <c r="F10" s="438"/>
      <c r="G10" s="438"/>
      <c r="H10" s="114"/>
      <c r="I10" s="74"/>
      <c r="J10" s="102"/>
      <c r="K10" s="104"/>
    </row>
    <row r="11" spans="1:11" s="33" customFormat="1" ht="13.5" thickBot="1" x14ac:dyDescent="0.25">
      <c r="A11" s="56"/>
      <c r="B11" s="56"/>
      <c r="C11" s="56"/>
      <c r="D11" s="56"/>
      <c r="E11" s="56"/>
      <c r="F11" s="57" t="s">
        <v>25</v>
      </c>
      <c r="G11" s="58" t="s">
        <v>56</v>
      </c>
      <c r="H11" s="59" t="s">
        <v>27</v>
      </c>
      <c r="I11" s="118">
        <f>'01-24'!I11</f>
        <v>2024</v>
      </c>
      <c r="J11" s="119"/>
      <c r="K11" s="120"/>
    </row>
    <row r="12" spans="1:11" s="33" customFormat="1" ht="20.25" customHeight="1" x14ac:dyDescent="0.2">
      <c r="A12" s="60" t="s">
        <v>28</v>
      </c>
      <c r="B12" s="479" t="s">
        <v>47</v>
      </c>
      <c r="C12" s="479"/>
      <c r="D12" s="479"/>
      <c r="E12" s="479"/>
      <c r="F12" s="479"/>
      <c r="G12" s="479"/>
      <c r="H12" s="479"/>
      <c r="I12" s="480"/>
      <c r="J12" s="119"/>
    </row>
    <row r="13" spans="1:11" s="33" customFormat="1" ht="29.25" customHeight="1" thickBot="1" x14ac:dyDescent="0.25">
      <c r="A13" s="445" t="s">
        <v>30</v>
      </c>
      <c r="B13" s="446"/>
      <c r="C13" s="446"/>
      <c r="D13" s="446"/>
      <c r="E13" s="446"/>
      <c r="F13" s="446"/>
      <c r="G13" s="446"/>
      <c r="H13" s="446"/>
      <c r="I13" s="447"/>
      <c r="J13" s="119"/>
    </row>
    <row r="14" spans="1:11" s="33" customFormat="1" ht="6.75" hidden="1" customHeight="1" x14ac:dyDescent="0.2">
      <c r="I14" s="36"/>
      <c r="J14" s="119"/>
    </row>
    <row r="15" spans="1:11" s="35" customFormat="1" ht="51.75" thickBot="1" x14ac:dyDescent="0.25">
      <c r="A15" s="1" t="s">
        <v>31</v>
      </c>
      <c r="B15" s="85" t="s">
        <v>32</v>
      </c>
      <c r="C15" s="158" t="s">
        <v>33</v>
      </c>
      <c r="D15" s="84"/>
      <c r="E15" s="431" t="s">
        <v>34</v>
      </c>
      <c r="F15" s="432"/>
      <c r="G15" s="433"/>
      <c r="H15" s="83" t="s">
        <v>35</v>
      </c>
      <c r="I15" s="2" t="s">
        <v>36</v>
      </c>
      <c r="J15" s="34"/>
    </row>
    <row r="16" spans="1:11" s="35" customFormat="1" ht="11.25" customHeight="1" x14ac:dyDescent="0.2">
      <c r="A16" s="504">
        <v>45505</v>
      </c>
      <c r="B16" s="638"/>
      <c r="C16" s="229"/>
      <c r="D16" s="254"/>
      <c r="E16" s="603"/>
      <c r="F16" s="604"/>
      <c r="G16" s="605"/>
      <c r="H16" s="255"/>
      <c r="I16" s="639">
        <f>IF(B16&lt;&gt;"",0,IF(SUM(H16:H20)&gt;0.416666666666666,0.416666666666666,SUM(H16:H20)))</f>
        <v>0</v>
      </c>
      <c r="J16" s="34"/>
    </row>
    <row r="17" spans="1:10" s="35" customFormat="1" ht="11.25" customHeight="1" x14ac:dyDescent="0.2">
      <c r="A17" s="355"/>
      <c r="B17" s="333"/>
      <c r="C17" s="224"/>
      <c r="D17" s="250"/>
      <c r="E17" s="608"/>
      <c r="F17" s="609"/>
      <c r="G17" s="610"/>
      <c r="H17" s="222"/>
      <c r="I17" s="459"/>
      <c r="J17" s="34"/>
    </row>
    <row r="18" spans="1:10" s="35" customFormat="1" ht="11.25" customHeight="1" x14ac:dyDescent="0.2">
      <c r="A18" s="355"/>
      <c r="B18" s="333"/>
      <c r="C18" s="252"/>
      <c r="D18" s="250"/>
      <c r="E18" s="608"/>
      <c r="F18" s="609"/>
      <c r="G18" s="610"/>
      <c r="H18" s="222"/>
      <c r="I18" s="459"/>
      <c r="J18" s="34"/>
    </row>
    <row r="19" spans="1:10" s="33" customFormat="1" ht="11.25" customHeight="1" x14ac:dyDescent="0.2">
      <c r="A19" s="356"/>
      <c r="B19" s="333"/>
      <c r="C19" s="224"/>
      <c r="D19" s="225"/>
      <c r="E19" s="608"/>
      <c r="F19" s="609"/>
      <c r="G19" s="610"/>
      <c r="H19" s="256"/>
      <c r="I19" s="460"/>
      <c r="J19" s="36"/>
    </row>
    <row r="20" spans="1:10" s="33" customFormat="1" ht="11.25" customHeight="1" thickBot="1" x14ac:dyDescent="0.25">
      <c r="A20" s="357"/>
      <c r="B20" s="334"/>
      <c r="C20" s="253"/>
      <c r="D20" s="251"/>
      <c r="E20" s="611"/>
      <c r="F20" s="612"/>
      <c r="G20" s="613"/>
      <c r="H20" s="257"/>
      <c r="I20" s="461"/>
      <c r="J20" s="10"/>
    </row>
    <row r="21" spans="1:10" s="33" customFormat="1" ht="11.25" customHeight="1" thickTop="1" x14ac:dyDescent="0.2">
      <c r="A21" s="355">
        <f>A16+1</f>
        <v>45506</v>
      </c>
      <c r="B21" s="293"/>
      <c r="C21" s="261"/>
      <c r="D21" s="68"/>
      <c r="E21" s="614"/>
      <c r="F21" s="615"/>
      <c r="G21" s="616"/>
      <c r="H21" s="26"/>
      <c r="I21" s="313">
        <f>IF(B21&lt;&gt;"",0,IF(SUM(H21:H25)&gt;0.416666666666666,0.416666666666666,SUM(H21:H25)))</f>
        <v>0</v>
      </c>
      <c r="J21" s="32"/>
    </row>
    <row r="22" spans="1:10" s="33" customFormat="1" ht="11.25" customHeight="1" x14ac:dyDescent="0.2">
      <c r="A22" s="355"/>
      <c r="B22" s="293"/>
      <c r="C22" s="27"/>
      <c r="D22" s="68"/>
      <c r="E22" s="617"/>
      <c r="F22" s="618"/>
      <c r="G22" s="619"/>
      <c r="H22" s="26"/>
      <c r="I22" s="313"/>
      <c r="J22" s="32"/>
    </row>
    <row r="23" spans="1:10" s="33" customFormat="1" ht="11.25" customHeight="1" x14ac:dyDescent="0.2">
      <c r="A23" s="355"/>
      <c r="B23" s="293"/>
      <c r="C23" s="27"/>
      <c r="D23" s="68"/>
      <c r="E23" s="617"/>
      <c r="F23" s="618"/>
      <c r="G23" s="619"/>
      <c r="H23" s="26"/>
      <c r="I23" s="313"/>
      <c r="J23" s="32"/>
    </row>
    <row r="24" spans="1:10" s="33" customFormat="1" ht="11.25" customHeight="1" x14ac:dyDescent="0.2">
      <c r="A24" s="356"/>
      <c r="B24" s="293"/>
      <c r="C24" s="27"/>
      <c r="D24" s="28"/>
      <c r="E24" s="617"/>
      <c r="F24" s="618"/>
      <c r="G24" s="619"/>
      <c r="H24" s="26"/>
      <c r="I24" s="314"/>
      <c r="J24" s="32"/>
    </row>
    <row r="25" spans="1:10" s="33" customFormat="1" ht="11.25" customHeight="1" thickBot="1" x14ac:dyDescent="0.25">
      <c r="A25" s="357"/>
      <c r="B25" s="294"/>
      <c r="C25" s="29"/>
      <c r="D25" s="65"/>
      <c r="E25" s="620"/>
      <c r="F25" s="621"/>
      <c r="G25" s="622"/>
      <c r="H25" s="31"/>
      <c r="I25" s="315"/>
      <c r="J25" s="32"/>
    </row>
    <row r="26" spans="1:10" s="33" customFormat="1" ht="11.25" customHeight="1" thickTop="1" x14ac:dyDescent="0.2">
      <c r="A26" s="439">
        <f>A21+1</f>
        <v>45507</v>
      </c>
      <c r="B26" s="331"/>
      <c r="C26" s="279"/>
      <c r="D26" s="237"/>
      <c r="E26" s="623"/>
      <c r="F26" s="624"/>
      <c r="G26" s="625"/>
      <c r="H26" s="188"/>
      <c r="I26" s="459">
        <f>IF(B26&lt;&gt;"",0,IF(SUM(H26:H30)&gt;0.416666666666666,0.416666666666666,SUM(H26:H30)))</f>
        <v>0</v>
      </c>
      <c r="J26" s="32"/>
    </row>
    <row r="27" spans="1:10" s="33" customFormat="1" ht="11.25" customHeight="1" x14ac:dyDescent="0.2">
      <c r="A27" s="439"/>
      <c r="B27" s="331"/>
      <c r="C27" s="190"/>
      <c r="D27" s="237"/>
      <c r="E27" s="626"/>
      <c r="F27" s="627"/>
      <c r="G27" s="628"/>
      <c r="H27" s="188"/>
      <c r="I27" s="459"/>
      <c r="J27" s="32"/>
    </row>
    <row r="28" spans="1:10" s="33" customFormat="1" ht="11.25" customHeight="1" x14ac:dyDescent="0.2">
      <c r="A28" s="439"/>
      <c r="B28" s="331"/>
      <c r="C28" s="190"/>
      <c r="D28" s="237"/>
      <c r="E28" s="626"/>
      <c r="F28" s="627"/>
      <c r="G28" s="628"/>
      <c r="H28" s="188"/>
      <c r="I28" s="459"/>
      <c r="J28" s="32"/>
    </row>
    <row r="29" spans="1:10" s="33" customFormat="1" ht="11.25" customHeight="1" x14ac:dyDescent="0.2">
      <c r="A29" s="440"/>
      <c r="B29" s="331"/>
      <c r="C29" s="190"/>
      <c r="D29" s="189"/>
      <c r="E29" s="626"/>
      <c r="F29" s="627"/>
      <c r="G29" s="628"/>
      <c r="H29" s="188"/>
      <c r="I29" s="460"/>
      <c r="J29" s="32"/>
    </row>
    <row r="30" spans="1:10" s="33" customFormat="1" ht="11.25" customHeight="1" thickBot="1" x14ac:dyDescent="0.25">
      <c r="A30" s="441"/>
      <c r="B30" s="332"/>
      <c r="C30" s="243"/>
      <c r="D30" s="240"/>
      <c r="E30" s="629"/>
      <c r="F30" s="630"/>
      <c r="G30" s="631"/>
      <c r="H30" s="241"/>
      <c r="I30" s="461"/>
      <c r="J30" s="32"/>
    </row>
    <row r="31" spans="1:10" s="33" customFormat="1" ht="11.25" customHeight="1" thickTop="1" x14ac:dyDescent="0.2">
      <c r="A31" s="439">
        <f>A26+1</f>
        <v>45508</v>
      </c>
      <c r="B31" s="331"/>
      <c r="C31" s="279"/>
      <c r="D31" s="237"/>
      <c r="E31" s="623"/>
      <c r="F31" s="624"/>
      <c r="G31" s="625"/>
      <c r="H31" s="188"/>
      <c r="I31" s="459">
        <f>IF(B31&lt;&gt;"",0,IF(SUM(H31:H35)&gt;0.416666666666666,0.416666666666666,SUM(H31:H35)))</f>
        <v>0</v>
      </c>
      <c r="J31" s="32"/>
    </row>
    <row r="32" spans="1:10" s="33" customFormat="1" ht="11.25" customHeight="1" x14ac:dyDescent="0.2">
      <c r="A32" s="439"/>
      <c r="B32" s="331"/>
      <c r="C32" s="190"/>
      <c r="D32" s="237"/>
      <c r="E32" s="626"/>
      <c r="F32" s="627"/>
      <c r="G32" s="628"/>
      <c r="H32" s="188"/>
      <c r="I32" s="459"/>
      <c r="J32" s="32"/>
    </row>
    <row r="33" spans="1:10" s="33" customFormat="1" ht="11.25" customHeight="1" x14ac:dyDescent="0.2">
      <c r="A33" s="439"/>
      <c r="B33" s="331"/>
      <c r="C33" s="190"/>
      <c r="D33" s="237"/>
      <c r="E33" s="626"/>
      <c r="F33" s="627"/>
      <c r="G33" s="628"/>
      <c r="H33" s="188"/>
      <c r="I33" s="459"/>
      <c r="J33" s="32"/>
    </row>
    <row r="34" spans="1:10" s="33" customFormat="1" ht="11.25" customHeight="1" x14ac:dyDescent="0.2">
      <c r="A34" s="440"/>
      <c r="B34" s="331"/>
      <c r="C34" s="190"/>
      <c r="D34" s="189"/>
      <c r="E34" s="626"/>
      <c r="F34" s="627"/>
      <c r="G34" s="628"/>
      <c r="H34" s="188"/>
      <c r="I34" s="460"/>
      <c r="J34" s="32"/>
    </row>
    <row r="35" spans="1:10" s="33" customFormat="1" ht="11.25" customHeight="1" thickBot="1" x14ac:dyDescent="0.25">
      <c r="A35" s="441"/>
      <c r="B35" s="332"/>
      <c r="C35" s="243"/>
      <c r="D35" s="240"/>
      <c r="E35" s="629"/>
      <c r="F35" s="630"/>
      <c r="G35" s="631"/>
      <c r="H35" s="241"/>
      <c r="I35" s="461"/>
      <c r="J35" s="32"/>
    </row>
    <row r="36" spans="1:10" s="33" customFormat="1" ht="11.25" customHeight="1" thickTop="1" x14ac:dyDescent="0.2">
      <c r="A36" s="355">
        <f>A31+1</f>
        <v>45509</v>
      </c>
      <c r="B36" s="293"/>
      <c r="C36" s="67"/>
      <c r="D36" s="25"/>
      <c r="E36" s="614"/>
      <c r="F36" s="615"/>
      <c r="G36" s="616"/>
      <c r="H36" s="26"/>
      <c r="I36" s="313">
        <f>IF(B36&lt;&gt;"",0,IF(SUM(H36:H40)&gt;0.416666666666666,0.416666666666666,SUM(H36:H40)))</f>
        <v>0</v>
      </c>
      <c r="J36" s="32"/>
    </row>
    <row r="37" spans="1:10" s="33" customFormat="1" ht="11.25" customHeight="1" x14ac:dyDescent="0.2">
      <c r="A37" s="355"/>
      <c r="B37" s="293"/>
      <c r="C37" s="27"/>
      <c r="D37" s="25"/>
      <c r="E37" s="617"/>
      <c r="F37" s="618"/>
      <c r="G37" s="619"/>
      <c r="H37" s="26"/>
      <c r="I37" s="313"/>
      <c r="J37" s="32"/>
    </row>
    <row r="38" spans="1:10" s="33" customFormat="1" ht="11.25" customHeight="1" x14ac:dyDescent="0.2">
      <c r="A38" s="355"/>
      <c r="B38" s="293"/>
      <c r="C38" s="27"/>
      <c r="D38" s="25"/>
      <c r="E38" s="617"/>
      <c r="F38" s="618"/>
      <c r="G38" s="619"/>
      <c r="H38" s="26"/>
      <c r="I38" s="313"/>
      <c r="J38" s="32"/>
    </row>
    <row r="39" spans="1:10" s="33" customFormat="1" ht="11.25" customHeight="1" x14ac:dyDescent="0.2">
      <c r="A39" s="356"/>
      <c r="B39" s="293"/>
      <c r="C39" s="27"/>
      <c r="D39" s="28"/>
      <c r="E39" s="617"/>
      <c r="F39" s="618"/>
      <c r="G39" s="619"/>
      <c r="H39" s="26"/>
      <c r="I39" s="314"/>
      <c r="J39" s="32"/>
    </row>
    <row r="40" spans="1:10" s="33" customFormat="1" ht="11.25" customHeight="1" thickBot="1" x14ac:dyDescent="0.25">
      <c r="A40" s="357"/>
      <c r="B40" s="294"/>
      <c r="C40" s="29"/>
      <c r="D40" s="30"/>
      <c r="E40" s="620"/>
      <c r="F40" s="621"/>
      <c r="G40" s="622"/>
      <c r="H40" s="31"/>
      <c r="I40" s="315"/>
      <c r="J40" s="32"/>
    </row>
    <row r="41" spans="1:10" s="33" customFormat="1" ht="11.25" customHeight="1" thickTop="1" x14ac:dyDescent="0.2">
      <c r="A41" s="355">
        <f>A36+1</f>
        <v>45510</v>
      </c>
      <c r="B41" s="293"/>
      <c r="C41" s="67"/>
      <c r="D41" s="25"/>
      <c r="E41" s="614"/>
      <c r="F41" s="615"/>
      <c r="G41" s="616"/>
      <c r="H41" s="26"/>
      <c r="I41" s="313">
        <f>IF(B41&lt;&gt;"",0,IF(SUM(H41:H45)&gt;0.416666666666666,0.416666666666666,SUM(H41:H45)))</f>
        <v>0</v>
      </c>
      <c r="J41" s="32"/>
    </row>
    <row r="42" spans="1:10" s="33" customFormat="1" ht="11.25" customHeight="1" x14ac:dyDescent="0.2">
      <c r="A42" s="355"/>
      <c r="B42" s="293"/>
      <c r="C42" s="27"/>
      <c r="D42" s="25"/>
      <c r="E42" s="617"/>
      <c r="F42" s="618"/>
      <c r="G42" s="619"/>
      <c r="H42" s="26"/>
      <c r="I42" s="313"/>
      <c r="J42" s="32"/>
    </row>
    <row r="43" spans="1:10" s="33" customFormat="1" ht="11.25" customHeight="1" x14ac:dyDescent="0.2">
      <c r="A43" s="355"/>
      <c r="B43" s="293"/>
      <c r="C43" s="27"/>
      <c r="D43" s="25"/>
      <c r="E43" s="617"/>
      <c r="F43" s="618"/>
      <c r="G43" s="619"/>
      <c r="H43" s="26"/>
      <c r="I43" s="313"/>
      <c r="J43" s="32"/>
    </row>
    <row r="44" spans="1:10" s="33" customFormat="1" ht="11.25" customHeight="1" x14ac:dyDescent="0.2">
      <c r="A44" s="356"/>
      <c r="B44" s="293"/>
      <c r="C44" s="27"/>
      <c r="D44" s="28"/>
      <c r="E44" s="617"/>
      <c r="F44" s="618"/>
      <c r="G44" s="619"/>
      <c r="H44" s="26"/>
      <c r="I44" s="314"/>
      <c r="J44" s="32"/>
    </row>
    <row r="45" spans="1:10" s="33" customFormat="1" ht="11.25" customHeight="1" thickBot="1" x14ac:dyDescent="0.25">
      <c r="A45" s="357"/>
      <c r="B45" s="294"/>
      <c r="C45" s="29"/>
      <c r="D45" s="30"/>
      <c r="E45" s="620"/>
      <c r="F45" s="621"/>
      <c r="G45" s="622"/>
      <c r="H45" s="31"/>
      <c r="I45" s="315"/>
      <c r="J45" s="32"/>
    </row>
    <row r="46" spans="1:10" s="33" customFormat="1" ht="11.25" customHeight="1" thickTop="1" x14ac:dyDescent="0.2">
      <c r="A46" s="355">
        <f>A41+1</f>
        <v>45511</v>
      </c>
      <c r="B46" s="333"/>
      <c r="C46" s="261"/>
      <c r="D46" s="221"/>
      <c r="E46" s="603"/>
      <c r="F46" s="604"/>
      <c r="G46" s="605"/>
      <c r="H46" s="222"/>
      <c r="I46" s="313">
        <f>IF(B46&lt;&gt;"",0,IF(SUM(H46:H50)&gt;0.416666666666666,0.416666666666666,SUM(H46:H50)))</f>
        <v>0</v>
      </c>
      <c r="J46" s="32"/>
    </row>
    <row r="47" spans="1:10" s="33" customFormat="1" ht="11.25" customHeight="1" x14ac:dyDescent="0.2">
      <c r="A47" s="355"/>
      <c r="B47" s="333"/>
      <c r="C47" s="224"/>
      <c r="D47" s="221"/>
      <c r="E47" s="608"/>
      <c r="F47" s="609"/>
      <c r="G47" s="610"/>
      <c r="H47" s="222"/>
      <c r="I47" s="313"/>
      <c r="J47" s="32"/>
    </row>
    <row r="48" spans="1:10" s="33" customFormat="1" ht="11.25" customHeight="1" x14ac:dyDescent="0.2">
      <c r="A48" s="355"/>
      <c r="B48" s="333"/>
      <c r="C48" s="224"/>
      <c r="D48" s="221"/>
      <c r="E48" s="608"/>
      <c r="F48" s="609"/>
      <c r="G48" s="610"/>
      <c r="H48" s="222"/>
      <c r="I48" s="313"/>
      <c r="J48" s="32"/>
    </row>
    <row r="49" spans="1:10" s="33" customFormat="1" ht="11.25" customHeight="1" x14ac:dyDescent="0.2">
      <c r="A49" s="356"/>
      <c r="B49" s="333"/>
      <c r="C49" s="224"/>
      <c r="D49" s="225"/>
      <c r="E49" s="608"/>
      <c r="F49" s="609"/>
      <c r="G49" s="610"/>
      <c r="H49" s="222"/>
      <c r="I49" s="314"/>
      <c r="J49" s="32"/>
    </row>
    <row r="50" spans="1:10" s="33" customFormat="1" ht="11.25" customHeight="1" thickBot="1" x14ac:dyDescent="0.25">
      <c r="A50" s="357"/>
      <c r="B50" s="334"/>
      <c r="C50" s="226"/>
      <c r="D50" s="227"/>
      <c r="E50" s="611"/>
      <c r="F50" s="612"/>
      <c r="G50" s="613"/>
      <c r="H50" s="228"/>
      <c r="I50" s="315"/>
      <c r="J50" s="32"/>
    </row>
    <row r="51" spans="1:10" s="33" customFormat="1" ht="11.25" customHeight="1" thickTop="1" x14ac:dyDescent="0.2">
      <c r="A51" s="355">
        <f>A46+1</f>
        <v>45512</v>
      </c>
      <c r="B51" s="333"/>
      <c r="C51" s="261"/>
      <c r="D51" s="221"/>
      <c r="E51" s="603"/>
      <c r="F51" s="604"/>
      <c r="G51" s="605"/>
      <c r="H51" s="222"/>
      <c r="I51" s="310">
        <f>IF(B51&lt;&gt;"",0,IF(SUM(H51:H55)&gt;0.416666666666666,0.416666666666666,SUM(H51:H55)))</f>
        <v>0</v>
      </c>
      <c r="J51" s="32"/>
    </row>
    <row r="52" spans="1:10" s="33" customFormat="1" ht="11.25" customHeight="1" x14ac:dyDescent="0.2">
      <c r="A52" s="355"/>
      <c r="B52" s="333"/>
      <c r="C52" s="224"/>
      <c r="D52" s="221"/>
      <c r="E52" s="608"/>
      <c r="F52" s="609"/>
      <c r="G52" s="610"/>
      <c r="H52" s="222"/>
      <c r="I52" s="310"/>
      <c r="J52" s="32"/>
    </row>
    <row r="53" spans="1:10" s="33" customFormat="1" ht="11.25" customHeight="1" x14ac:dyDescent="0.2">
      <c r="A53" s="355"/>
      <c r="B53" s="333"/>
      <c r="C53" s="224"/>
      <c r="D53" s="221"/>
      <c r="E53" s="608"/>
      <c r="F53" s="609"/>
      <c r="G53" s="610"/>
      <c r="H53" s="222"/>
      <c r="I53" s="310"/>
      <c r="J53" s="32"/>
    </row>
    <row r="54" spans="1:10" s="33" customFormat="1" ht="11.25" customHeight="1" x14ac:dyDescent="0.2">
      <c r="A54" s="356"/>
      <c r="B54" s="333"/>
      <c r="C54" s="224"/>
      <c r="D54" s="225"/>
      <c r="E54" s="608"/>
      <c r="F54" s="609"/>
      <c r="G54" s="610"/>
      <c r="H54" s="222"/>
      <c r="I54" s="311"/>
      <c r="J54" s="32"/>
    </row>
    <row r="55" spans="1:10" s="33" customFormat="1" ht="11.25" customHeight="1" thickBot="1" x14ac:dyDescent="0.25">
      <c r="A55" s="357"/>
      <c r="B55" s="334"/>
      <c r="C55" s="226"/>
      <c r="D55" s="227"/>
      <c r="E55" s="611"/>
      <c r="F55" s="612"/>
      <c r="G55" s="613"/>
      <c r="H55" s="228"/>
      <c r="I55" s="312"/>
      <c r="J55" s="32"/>
    </row>
    <row r="56" spans="1:10" s="33" customFormat="1" ht="11.25" customHeight="1" thickTop="1" x14ac:dyDescent="0.2">
      <c r="A56" s="355">
        <f>A51+1</f>
        <v>45513</v>
      </c>
      <c r="B56" s="293"/>
      <c r="C56" s="261"/>
      <c r="D56" s="25"/>
      <c r="E56" s="614"/>
      <c r="F56" s="615"/>
      <c r="G56" s="616"/>
      <c r="H56" s="26"/>
      <c r="I56" s="313">
        <f>IF(B56&lt;&gt;"",0,IF(SUM(H56:H60)&gt;0.416666666666666,0.416666666666666,SUM(H56:H60)))</f>
        <v>0</v>
      </c>
      <c r="J56" s="32"/>
    </row>
    <row r="57" spans="1:10" s="33" customFormat="1" ht="11.25" customHeight="1" x14ac:dyDescent="0.2">
      <c r="A57" s="355"/>
      <c r="B57" s="293"/>
      <c r="C57" s="27"/>
      <c r="D57" s="25"/>
      <c r="E57" s="617"/>
      <c r="F57" s="618"/>
      <c r="G57" s="619"/>
      <c r="H57" s="26"/>
      <c r="I57" s="313"/>
      <c r="J57" s="32"/>
    </row>
    <row r="58" spans="1:10" s="33" customFormat="1" ht="11.25" customHeight="1" x14ac:dyDescent="0.2">
      <c r="A58" s="355"/>
      <c r="B58" s="293"/>
      <c r="C58" s="27"/>
      <c r="D58" s="25"/>
      <c r="E58" s="617"/>
      <c r="F58" s="618"/>
      <c r="G58" s="619"/>
      <c r="H58" s="26"/>
      <c r="I58" s="313"/>
      <c r="J58" s="32"/>
    </row>
    <row r="59" spans="1:10" s="33" customFormat="1" ht="11.25" customHeight="1" x14ac:dyDescent="0.2">
      <c r="A59" s="356"/>
      <c r="B59" s="293"/>
      <c r="C59" s="27"/>
      <c r="D59" s="28"/>
      <c r="E59" s="617"/>
      <c r="F59" s="618"/>
      <c r="G59" s="619"/>
      <c r="H59" s="26"/>
      <c r="I59" s="314"/>
      <c r="J59" s="32"/>
    </row>
    <row r="60" spans="1:10" s="33" customFormat="1" ht="11.25" customHeight="1" thickBot="1" x14ac:dyDescent="0.25">
      <c r="A60" s="357"/>
      <c r="B60" s="294"/>
      <c r="C60" s="29"/>
      <c r="D60" s="30"/>
      <c r="E60" s="620"/>
      <c r="F60" s="621"/>
      <c r="G60" s="622"/>
      <c r="H60" s="31"/>
      <c r="I60" s="315"/>
      <c r="J60" s="32"/>
    </row>
    <row r="61" spans="1:10" s="33" customFormat="1" ht="11.25" customHeight="1" thickTop="1" x14ac:dyDescent="0.2">
      <c r="A61" s="439">
        <f>A56+1</f>
        <v>45514</v>
      </c>
      <c r="B61" s="331"/>
      <c r="C61" s="279"/>
      <c r="D61" s="237"/>
      <c r="E61" s="623"/>
      <c r="F61" s="624"/>
      <c r="G61" s="625"/>
      <c r="H61" s="188"/>
      <c r="I61" s="313">
        <f>IF(B61&lt;&gt;"",0,IF(SUM(H61:H65)&gt;0.416666666666666,0.416666666666666,SUM(H61:H65)))</f>
        <v>0</v>
      </c>
      <c r="J61" s="32"/>
    </row>
    <row r="62" spans="1:10" s="33" customFormat="1" ht="11.25" customHeight="1" x14ac:dyDescent="0.2">
      <c r="A62" s="439"/>
      <c r="B62" s="331"/>
      <c r="C62" s="190"/>
      <c r="D62" s="237"/>
      <c r="E62" s="626"/>
      <c r="F62" s="627"/>
      <c r="G62" s="628"/>
      <c r="H62" s="188"/>
      <c r="I62" s="313"/>
      <c r="J62" s="32"/>
    </row>
    <row r="63" spans="1:10" s="33" customFormat="1" ht="11.25" customHeight="1" x14ac:dyDescent="0.2">
      <c r="A63" s="439"/>
      <c r="B63" s="331"/>
      <c r="C63" s="190"/>
      <c r="D63" s="237"/>
      <c r="E63" s="626"/>
      <c r="F63" s="627"/>
      <c r="G63" s="628"/>
      <c r="H63" s="188"/>
      <c r="I63" s="313"/>
      <c r="J63" s="32"/>
    </row>
    <row r="64" spans="1:10" s="33" customFormat="1" ht="11.25" customHeight="1" x14ac:dyDescent="0.2">
      <c r="A64" s="440"/>
      <c r="B64" s="331"/>
      <c r="C64" s="190"/>
      <c r="D64" s="189"/>
      <c r="E64" s="626"/>
      <c r="F64" s="627"/>
      <c r="G64" s="628"/>
      <c r="H64" s="188"/>
      <c r="I64" s="314"/>
      <c r="J64" s="32"/>
    </row>
    <row r="65" spans="1:10" s="33" customFormat="1" ht="11.25" customHeight="1" thickBot="1" x14ac:dyDescent="0.25">
      <c r="A65" s="441"/>
      <c r="B65" s="332"/>
      <c r="C65" s="243"/>
      <c r="D65" s="240"/>
      <c r="E65" s="629"/>
      <c r="F65" s="630"/>
      <c r="G65" s="631"/>
      <c r="H65" s="241"/>
      <c r="I65" s="315"/>
      <c r="J65" s="32"/>
    </row>
    <row r="66" spans="1:10" s="33" customFormat="1" ht="11.25" customHeight="1" thickTop="1" x14ac:dyDescent="0.2">
      <c r="A66" s="439">
        <f>A61+1</f>
        <v>45515</v>
      </c>
      <c r="B66" s="331"/>
      <c r="C66" s="279"/>
      <c r="D66" s="237"/>
      <c r="E66" s="623"/>
      <c r="F66" s="624"/>
      <c r="G66" s="625"/>
      <c r="H66" s="188"/>
      <c r="I66" s="313">
        <f>IF(B66&lt;&gt;"",0,IF(SUM(H66:H70)&gt;0.416666666666666,0.416666666666666,SUM(H66:H70)))</f>
        <v>0</v>
      </c>
      <c r="J66" s="32"/>
    </row>
    <row r="67" spans="1:10" s="33" customFormat="1" ht="11.25" customHeight="1" x14ac:dyDescent="0.2">
      <c r="A67" s="439"/>
      <c r="B67" s="331"/>
      <c r="C67" s="190"/>
      <c r="D67" s="237"/>
      <c r="E67" s="626"/>
      <c r="F67" s="627"/>
      <c r="G67" s="628"/>
      <c r="H67" s="188"/>
      <c r="I67" s="313"/>
      <c r="J67" s="32"/>
    </row>
    <row r="68" spans="1:10" s="33" customFormat="1" ht="11.25" customHeight="1" x14ac:dyDescent="0.2">
      <c r="A68" s="439"/>
      <c r="B68" s="331"/>
      <c r="C68" s="190"/>
      <c r="D68" s="237"/>
      <c r="E68" s="626"/>
      <c r="F68" s="627"/>
      <c r="G68" s="628"/>
      <c r="H68" s="188"/>
      <c r="I68" s="313"/>
      <c r="J68" s="32"/>
    </row>
    <row r="69" spans="1:10" s="33" customFormat="1" ht="11.25" customHeight="1" x14ac:dyDescent="0.2">
      <c r="A69" s="440"/>
      <c r="B69" s="331"/>
      <c r="C69" s="190"/>
      <c r="D69" s="189"/>
      <c r="E69" s="626"/>
      <c r="F69" s="627"/>
      <c r="G69" s="628"/>
      <c r="H69" s="188"/>
      <c r="I69" s="314"/>
      <c r="J69" s="32"/>
    </row>
    <row r="70" spans="1:10" s="33" customFormat="1" ht="11.25" customHeight="1" thickBot="1" x14ac:dyDescent="0.25">
      <c r="A70" s="441"/>
      <c r="B70" s="332"/>
      <c r="C70" s="243"/>
      <c r="D70" s="240"/>
      <c r="E70" s="629"/>
      <c r="F70" s="630"/>
      <c r="G70" s="631"/>
      <c r="H70" s="241"/>
      <c r="I70" s="315"/>
      <c r="J70" s="32"/>
    </row>
    <row r="71" spans="1:10" s="33" customFormat="1" ht="11.25" customHeight="1" thickTop="1" x14ac:dyDescent="0.2">
      <c r="A71" s="355">
        <f>A66+1</f>
        <v>45516</v>
      </c>
      <c r="B71" s="293"/>
      <c r="C71" s="67"/>
      <c r="D71" s="25"/>
      <c r="E71" s="614"/>
      <c r="F71" s="615"/>
      <c r="G71" s="616"/>
      <c r="H71" s="26"/>
      <c r="I71" s="313">
        <f>IF(B71&lt;&gt;"",0,IF(SUM(H71:H75)&gt;0.416666666666666,0.416666666666666,SUM(H71:H75)))</f>
        <v>0</v>
      </c>
      <c r="J71" s="32"/>
    </row>
    <row r="72" spans="1:10" s="33" customFormat="1" ht="11.25" customHeight="1" x14ac:dyDescent="0.2">
      <c r="A72" s="355"/>
      <c r="B72" s="293"/>
      <c r="C72" s="27"/>
      <c r="D72" s="25"/>
      <c r="E72" s="617"/>
      <c r="F72" s="618"/>
      <c r="G72" s="619"/>
      <c r="H72" s="26"/>
      <c r="I72" s="313"/>
      <c r="J72" s="32"/>
    </row>
    <row r="73" spans="1:10" s="33" customFormat="1" ht="11.25" customHeight="1" x14ac:dyDescent="0.2">
      <c r="A73" s="355"/>
      <c r="B73" s="293"/>
      <c r="C73" s="27"/>
      <c r="D73" s="25"/>
      <c r="E73" s="617"/>
      <c r="F73" s="618"/>
      <c r="G73" s="619"/>
      <c r="H73" s="26"/>
      <c r="I73" s="313"/>
      <c r="J73" s="32"/>
    </row>
    <row r="74" spans="1:10" s="33" customFormat="1" ht="11.25" customHeight="1" x14ac:dyDescent="0.2">
      <c r="A74" s="356"/>
      <c r="B74" s="293"/>
      <c r="C74" s="27"/>
      <c r="D74" s="28"/>
      <c r="E74" s="617"/>
      <c r="F74" s="618"/>
      <c r="G74" s="619"/>
      <c r="H74" s="26"/>
      <c r="I74" s="314"/>
      <c r="J74" s="32"/>
    </row>
    <row r="75" spans="1:10" s="33" customFormat="1" ht="11.25" customHeight="1" thickBot="1" x14ac:dyDescent="0.25">
      <c r="A75" s="357"/>
      <c r="B75" s="294"/>
      <c r="C75" s="29"/>
      <c r="D75" s="30"/>
      <c r="E75" s="620"/>
      <c r="F75" s="621"/>
      <c r="G75" s="622"/>
      <c r="H75" s="31"/>
      <c r="I75" s="315"/>
      <c r="J75" s="32"/>
    </row>
    <row r="76" spans="1:10" s="33" customFormat="1" ht="11.25" customHeight="1" thickTop="1" x14ac:dyDescent="0.2">
      <c r="A76" s="355">
        <f>A71+1</f>
        <v>45517</v>
      </c>
      <c r="B76" s="293"/>
      <c r="C76" s="67"/>
      <c r="D76" s="25"/>
      <c r="E76" s="614"/>
      <c r="F76" s="615"/>
      <c r="G76" s="616"/>
      <c r="H76" s="26"/>
      <c r="I76" s="313">
        <f>IF(B76&lt;&gt;"",0,IF(SUM(H76:H80)&gt;0.416666666666666,0.416666666666666,SUM(H76:H80)))</f>
        <v>0</v>
      </c>
      <c r="J76" s="32"/>
    </row>
    <row r="77" spans="1:10" s="33" customFormat="1" ht="11.25" customHeight="1" x14ac:dyDescent="0.2">
      <c r="A77" s="355"/>
      <c r="B77" s="293"/>
      <c r="C77" s="27"/>
      <c r="D77" s="25"/>
      <c r="E77" s="617"/>
      <c r="F77" s="618"/>
      <c r="G77" s="619"/>
      <c r="H77" s="26"/>
      <c r="I77" s="313"/>
      <c r="J77" s="32"/>
    </row>
    <row r="78" spans="1:10" s="33" customFormat="1" ht="11.25" customHeight="1" x14ac:dyDescent="0.2">
      <c r="A78" s="355"/>
      <c r="B78" s="293"/>
      <c r="C78" s="27"/>
      <c r="D78" s="25"/>
      <c r="E78" s="617"/>
      <c r="F78" s="618"/>
      <c r="G78" s="619"/>
      <c r="H78" s="26"/>
      <c r="I78" s="313"/>
      <c r="J78" s="32"/>
    </row>
    <row r="79" spans="1:10" s="33" customFormat="1" ht="11.25" customHeight="1" x14ac:dyDescent="0.2">
      <c r="A79" s="356"/>
      <c r="B79" s="293"/>
      <c r="C79" s="27"/>
      <c r="D79" s="28"/>
      <c r="E79" s="617"/>
      <c r="F79" s="618"/>
      <c r="G79" s="619"/>
      <c r="H79" s="26"/>
      <c r="I79" s="314"/>
      <c r="J79" s="32"/>
    </row>
    <row r="80" spans="1:10" s="33" customFormat="1" ht="11.25" customHeight="1" thickBot="1" x14ac:dyDescent="0.25">
      <c r="A80" s="357"/>
      <c r="B80" s="294"/>
      <c r="C80" s="29"/>
      <c r="D80" s="30"/>
      <c r="E80" s="620"/>
      <c r="F80" s="621"/>
      <c r="G80" s="622"/>
      <c r="H80" s="31"/>
      <c r="I80" s="315"/>
      <c r="J80" s="37"/>
    </row>
    <row r="81" spans="1:10" s="33" customFormat="1" ht="11.25" customHeight="1" thickTop="1" x14ac:dyDescent="0.2">
      <c r="A81" s="355">
        <f>A76+1</f>
        <v>45518</v>
      </c>
      <c r="B81" s="333"/>
      <c r="C81" s="261"/>
      <c r="D81" s="221"/>
      <c r="E81" s="603"/>
      <c r="F81" s="604"/>
      <c r="G81" s="605"/>
      <c r="H81" s="222"/>
      <c r="I81" s="459">
        <f>IF(B81&lt;&gt;"",0,IF(SUM(H81:H85)&gt;0.416666666666666,0.416666666666666,SUM(H81:H85)))</f>
        <v>0</v>
      </c>
      <c r="J81" s="37"/>
    </row>
    <row r="82" spans="1:10" s="33" customFormat="1" ht="11.25" customHeight="1" x14ac:dyDescent="0.2">
      <c r="A82" s="355"/>
      <c r="B82" s="333"/>
      <c r="C82" s="224"/>
      <c r="D82" s="221"/>
      <c r="E82" s="608"/>
      <c r="F82" s="609"/>
      <c r="G82" s="610"/>
      <c r="H82" s="222"/>
      <c r="I82" s="459"/>
      <c r="J82" s="37"/>
    </row>
    <row r="83" spans="1:10" s="33" customFormat="1" ht="11.25" customHeight="1" x14ac:dyDescent="0.2">
      <c r="A83" s="355"/>
      <c r="B83" s="333"/>
      <c r="C83" s="224"/>
      <c r="D83" s="221"/>
      <c r="E83" s="608"/>
      <c r="F83" s="609"/>
      <c r="G83" s="610"/>
      <c r="H83" s="222"/>
      <c r="I83" s="459"/>
      <c r="J83" s="37"/>
    </row>
    <row r="84" spans="1:10" s="33" customFormat="1" ht="11.25" customHeight="1" x14ac:dyDescent="0.2">
      <c r="A84" s="356"/>
      <c r="B84" s="333"/>
      <c r="C84" s="224"/>
      <c r="D84" s="225"/>
      <c r="E84" s="608"/>
      <c r="F84" s="609"/>
      <c r="G84" s="610"/>
      <c r="H84" s="222"/>
      <c r="I84" s="460"/>
      <c r="J84" s="37"/>
    </row>
    <row r="85" spans="1:10" s="33" customFormat="1" ht="11.25" customHeight="1" thickBot="1" x14ac:dyDescent="0.25">
      <c r="A85" s="357"/>
      <c r="B85" s="334"/>
      <c r="C85" s="226"/>
      <c r="D85" s="227"/>
      <c r="E85" s="611"/>
      <c r="F85" s="612"/>
      <c r="G85" s="613"/>
      <c r="H85" s="228"/>
      <c r="I85" s="461"/>
      <c r="J85" s="37"/>
    </row>
    <row r="86" spans="1:10" s="33" customFormat="1" ht="11.25" customHeight="1" thickTop="1" x14ac:dyDescent="0.2">
      <c r="A86" s="355">
        <f>A81+1</f>
        <v>45519</v>
      </c>
      <c r="B86" s="333"/>
      <c r="C86" s="261"/>
      <c r="D86" s="221"/>
      <c r="E86" s="603"/>
      <c r="F86" s="604"/>
      <c r="G86" s="605"/>
      <c r="H86" s="222"/>
      <c r="I86" s="459">
        <f>IF(B86&lt;&gt;"",0,IF(SUM(H86:H90)&gt;0.416666666666666,0.416666666666666,SUM(H86:H90)))</f>
        <v>0</v>
      </c>
      <c r="J86" s="37"/>
    </row>
    <row r="87" spans="1:10" s="33" customFormat="1" ht="11.25" customHeight="1" x14ac:dyDescent="0.2">
      <c r="A87" s="355"/>
      <c r="B87" s="333"/>
      <c r="C87" s="224"/>
      <c r="D87" s="221"/>
      <c r="E87" s="608"/>
      <c r="F87" s="609"/>
      <c r="G87" s="610"/>
      <c r="H87" s="222"/>
      <c r="I87" s="459"/>
      <c r="J87" s="37"/>
    </row>
    <row r="88" spans="1:10" s="33" customFormat="1" ht="11.25" customHeight="1" x14ac:dyDescent="0.2">
      <c r="A88" s="355"/>
      <c r="B88" s="333"/>
      <c r="C88" s="224"/>
      <c r="D88" s="221"/>
      <c r="E88" s="608"/>
      <c r="F88" s="609"/>
      <c r="G88" s="610"/>
      <c r="H88" s="222"/>
      <c r="I88" s="459"/>
      <c r="J88" s="37"/>
    </row>
    <row r="89" spans="1:10" s="33" customFormat="1" ht="11.25" customHeight="1" x14ac:dyDescent="0.2">
      <c r="A89" s="356"/>
      <c r="B89" s="333"/>
      <c r="C89" s="224"/>
      <c r="D89" s="225"/>
      <c r="E89" s="608"/>
      <c r="F89" s="609"/>
      <c r="G89" s="610"/>
      <c r="H89" s="222"/>
      <c r="I89" s="460"/>
      <c r="J89" s="37"/>
    </row>
    <row r="90" spans="1:10" s="33" customFormat="1" ht="11.25" customHeight="1" thickBot="1" x14ac:dyDescent="0.25">
      <c r="A90" s="357"/>
      <c r="B90" s="334"/>
      <c r="C90" s="226"/>
      <c r="D90" s="227"/>
      <c r="E90" s="611"/>
      <c r="F90" s="612"/>
      <c r="G90" s="613"/>
      <c r="H90" s="228"/>
      <c r="I90" s="461"/>
      <c r="J90" s="37"/>
    </row>
    <row r="91" spans="1:10" s="33" customFormat="1" ht="11.25" customHeight="1" thickTop="1" x14ac:dyDescent="0.2">
      <c r="A91" s="355">
        <f>A86+1</f>
        <v>45520</v>
      </c>
      <c r="B91" s="293"/>
      <c r="C91" s="261"/>
      <c r="D91" s="25"/>
      <c r="E91" s="614"/>
      <c r="F91" s="615"/>
      <c r="G91" s="616"/>
      <c r="H91" s="26"/>
      <c r="I91" s="313">
        <f>IF(B91&lt;&gt;"",0,IF(SUM(H91:H95)&gt;0.416666666666666,0.416666666666666,SUM(H91:H95)))</f>
        <v>0</v>
      </c>
      <c r="J91" s="37"/>
    </row>
    <row r="92" spans="1:10" s="33" customFormat="1" ht="11.25" customHeight="1" x14ac:dyDescent="0.2">
      <c r="A92" s="355"/>
      <c r="B92" s="293"/>
      <c r="C92" s="27"/>
      <c r="D92" s="25"/>
      <c r="E92" s="617"/>
      <c r="F92" s="618"/>
      <c r="G92" s="619"/>
      <c r="H92" s="26"/>
      <c r="I92" s="313"/>
      <c r="J92" s="37"/>
    </row>
    <row r="93" spans="1:10" s="33" customFormat="1" ht="11.25" customHeight="1" x14ac:dyDescent="0.2">
      <c r="A93" s="355"/>
      <c r="B93" s="293"/>
      <c r="C93" s="27"/>
      <c r="D93" s="25"/>
      <c r="E93" s="617"/>
      <c r="F93" s="618"/>
      <c r="G93" s="619"/>
      <c r="H93" s="26"/>
      <c r="I93" s="313"/>
      <c r="J93" s="37"/>
    </row>
    <row r="94" spans="1:10" s="33" customFormat="1" ht="11.25" customHeight="1" x14ac:dyDescent="0.2">
      <c r="A94" s="356"/>
      <c r="B94" s="293"/>
      <c r="C94" s="27"/>
      <c r="D94" s="28"/>
      <c r="E94" s="617"/>
      <c r="F94" s="618"/>
      <c r="G94" s="619"/>
      <c r="H94" s="26"/>
      <c r="I94" s="314"/>
      <c r="J94" s="37"/>
    </row>
    <row r="95" spans="1:10" s="33" customFormat="1" ht="11.25" customHeight="1" thickBot="1" x14ac:dyDescent="0.25">
      <c r="A95" s="357"/>
      <c r="B95" s="294"/>
      <c r="C95" s="29"/>
      <c r="D95" s="30"/>
      <c r="E95" s="620"/>
      <c r="F95" s="621"/>
      <c r="G95" s="622"/>
      <c r="H95" s="31"/>
      <c r="I95" s="315"/>
      <c r="J95" s="37"/>
    </row>
    <row r="96" spans="1:10" s="33" customFormat="1" ht="11.25" customHeight="1" thickTop="1" x14ac:dyDescent="0.2">
      <c r="A96" s="439">
        <f>A91+1</f>
        <v>45521</v>
      </c>
      <c r="B96" s="331"/>
      <c r="C96" s="279"/>
      <c r="D96" s="237"/>
      <c r="E96" s="623"/>
      <c r="F96" s="624"/>
      <c r="G96" s="625"/>
      <c r="H96" s="188"/>
      <c r="I96" s="313">
        <f>IF(B96&lt;&gt;"",0,IF(SUM(H96:H100)&gt;0.416666666666666,0.416666666666666,SUM(H96:H100)))</f>
        <v>0</v>
      </c>
      <c r="J96" s="37"/>
    </row>
    <row r="97" spans="1:10" s="33" customFormat="1" ht="11.25" customHeight="1" x14ac:dyDescent="0.2">
      <c r="A97" s="439"/>
      <c r="B97" s="331"/>
      <c r="C97" s="190"/>
      <c r="D97" s="237"/>
      <c r="E97" s="626"/>
      <c r="F97" s="627"/>
      <c r="G97" s="628"/>
      <c r="H97" s="188"/>
      <c r="I97" s="313"/>
      <c r="J97" s="37"/>
    </row>
    <row r="98" spans="1:10" s="33" customFormat="1" ht="11.25" customHeight="1" x14ac:dyDescent="0.2">
      <c r="A98" s="439"/>
      <c r="B98" s="331"/>
      <c r="C98" s="190"/>
      <c r="D98" s="237"/>
      <c r="E98" s="626"/>
      <c r="F98" s="627"/>
      <c r="G98" s="628"/>
      <c r="H98" s="188"/>
      <c r="I98" s="313"/>
      <c r="J98" s="37"/>
    </row>
    <row r="99" spans="1:10" s="33" customFormat="1" ht="11.25" customHeight="1" x14ac:dyDescent="0.2">
      <c r="A99" s="440"/>
      <c r="B99" s="331"/>
      <c r="C99" s="190"/>
      <c r="D99" s="189"/>
      <c r="E99" s="626"/>
      <c r="F99" s="627"/>
      <c r="G99" s="628"/>
      <c r="H99" s="188"/>
      <c r="I99" s="314"/>
      <c r="J99" s="37"/>
    </row>
    <row r="100" spans="1:10" s="33" customFormat="1" ht="11.25" customHeight="1" thickBot="1" x14ac:dyDescent="0.25">
      <c r="A100" s="441"/>
      <c r="B100" s="332"/>
      <c r="C100" s="243"/>
      <c r="D100" s="240"/>
      <c r="E100" s="629"/>
      <c r="F100" s="630"/>
      <c r="G100" s="631"/>
      <c r="H100" s="241"/>
      <c r="I100" s="315"/>
      <c r="J100" s="37"/>
    </row>
    <row r="101" spans="1:10" s="33" customFormat="1" ht="11.25" customHeight="1" thickTop="1" x14ac:dyDescent="0.2">
      <c r="A101" s="439">
        <f>A96+1</f>
        <v>45522</v>
      </c>
      <c r="B101" s="331"/>
      <c r="C101" s="279"/>
      <c r="D101" s="237"/>
      <c r="E101" s="623"/>
      <c r="F101" s="624"/>
      <c r="G101" s="625"/>
      <c r="H101" s="188"/>
      <c r="I101" s="313">
        <f>IF(B101&lt;&gt;"",0,IF(SUM(H101:H105)&gt;0.416666666666666,0.416666666666666,SUM(H101:H105)))</f>
        <v>0</v>
      </c>
      <c r="J101" s="37"/>
    </row>
    <row r="102" spans="1:10" s="33" customFormat="1" ht="11.25" customHeight="1" x14ac:dyDescent="0.2">
      <c r="A102" s="439"/>
      <c r="B102" s="331"/>
      <c r="C102" s="190"/>
      <c r="D102" s="237"/>
      <c r="E102" s="626"/>
      <c r="F102" s="627"/>
      <c r="G102" s="628"/>
      <c r="H102" s="188"/>
      <c r="I102" s="313"/>
      <c r="J102" s="37"/>
    </row>
    <row r="103" spans="1:10" s="33" customFormat="1" ht="11.25" customHeight="1" x14ac:dyDescent="0.2">
      <c r="A103" s="439"/>
      <c r="B103" s="331"/>
      <c r="C103" s="190"/>
      <c r="D103" s="237"/>
      <c r="E103" s="626"/>
      <c r="F103" s="627"/>
      <c r="G103" s="628"/>
      <c r="H103" s="188"/>
      <c r="I103" s="313"/>
      <c r="J103" s="37"/>
    </row>
    <row r="104" spans="1:10" s="33" customFormat="1" ht="11.25" customHeight="1" x14ac:dyDescent="0.2">
      <c r="A104" s="440"/>
      <c r="B104" s="331"/>
      <c r="C104" s="190"/>
      <c r="D104" s="189"/>
      <c r="E104" s="626"/>
      <c r="F104" s="627"/>
      <c r="G104" s="628"/>
      <c r="H104" s="188"/>
      <c r="I104" s="314"/>
      <c r="J104" s="37"/>
    </row>
    <row r="105" spans="1:10" s="33" customFormat="1" ht="11.25" customHeight="1" thickBot="1" x14ac:dyDescent="0.25">
      <c r="A105" s="441"/>
      <c r="B105" s="332"/>
      <c r="C105" s="243"/>
      <c r="D105" s="240"/>
      <c r="E105" s="629"/>
      <c r="F105" s="630"/>
      <c r="G105" s="631"/>
      <c r="H105" s="241"/>
      <c r="I105" s="315"/>
      <c r="J105" s="37"/>
    </row>
    <row r="106" spans="1:10" s="33" customFormat="1" ht="11.25" customHeight="1" thickTop="1" x14ac:dyDescent="0.2">
      <c r="A106" s="355">
        <f>A101+1</f>
        <v>45523</v>
      </c>
      <c r="B106" s="293"/>
      <c r="C106" s="67"/>
      <c r="D106" s="25"/>
      <c r="E106" s="614"/>
      <c r="F106" s="615"/>
      <c r="G106" s="616"/>
      <c r="H106" s="26"/>
      <c r="I106" s="313">
        <f>IF(B106&lt;&gt;"",0,IF(SUM(H106:H110)&gt;0.416666666666666,0.416666666666666,SUM(H106:H110)))</f>
        <v>0</v>
      </c>
      <c r="J106" s="37"/>
    </row>
    <row r="107" spans="1:10" s="33" customFormat="1" ht="11.25" customHeight="1" x14ac:dyDescent="0.2">
      <c r="A107" s="355"/>
      <c r="B107" s="293"/>
      <c r="C107" s="27"/>
      <c r="D107" s="25"/>
      <c r="E107" s="617"/>
      <c r="F107" s="618"/>
      <c r="G107" s="619"/>
      <c r="H107" s="26"/>
      <c r="I107" s="313"/>
      <c r="J107" s="32"/>
    </row>
    <row r="108" spans="1:10" s="33" customFormat="1" ht="11.25" customHeight="1" x14ac:dyDescent="0.2">
      <c r="A108" s="355"/>
      <c r="B108" s="293"/>
      <c r="C108" s="27"/>
      <c r="D108" s="25"/>
      <c r="E108" s="617"/>
      <c r="F108" s="618"/>
      <c r="G108" s="619"/>
      <c r="H108" s="26"/>
      <c r="I108" s="313"/>
      <c r="J108" s="32"/>
    </row>
    <row r="109" spans="1:10" s="33" customFormat="1" ht="11.25" customHeight="1" x14ac:dyDescent="0.2">
      <c r="A109" s="356"/>
      <c r="B109" s="293"/>
      <c r="C109" s="27"/>
      <c r="D109" s="28"/>
      <c r="E109" s="617"/>
      <c r="F109" s="618"/>
      <c r="G109" s="619"/>
      <c r="H109" s="26"/>
      <c r="I109" s="314"/>
      <c r="J109" s="32"/>
    </row>
    <row r="110" spans="1:10" s="33" customFormat="1" ht="11.25" customHeight="1" thickBot="1" x14ac:dyDescent="0.25">
      <c r="A110" s="357"/>
      <c r="B110" s="294"/>
      <c r="C110" s="29"/>
      <c r="D110" s="30"/>
      <c r="E110" s="620"/>
      <c r="F110" s="621"/>
      <c r="G110" s="622"/>
      <c r="H110" s="31"/>
      <c r="I110" s="315"/>
      <c r="J110" s="32"/>
    </row>
    <row r="111" spans="1:10" s="33" customFormat="1" ht="11.25" customHeight="1" thickTop="1" x14ac:dyDescent="0.2">
      <c r="A111" s="355">
        <f>A106+1</f>
        <v>45524</v>
      </c>
      <c r="B111" s="293"/>
      <c r="C111" s="67"/>
      <c r="D111" s="25"/>
      <c r="E111" s="614"/>
      <c r="F111" s="615"/>
      <c r="G111" s="616"/>
      <c r="H111" s="26"/>
      <c r="I111" s="313">
        <f>IF(B111&lt;&gt;"",0,IF(SUM(H111:H115)&gt;0.416666666666666,0.416666666666666,SUM(H111:H115)))</f>
        <v>0</v>
      </c>
      <c r="J111" s="32"/>
    </row>
    <row r="112" spans="1:10" s="33" customFormat="1" ht="11.25" customHeight="1" x14ac:dyDescent="0.2">
      <c r="A112" s="355"/>
      <c r="B112" s="293"/>
      <c r="C112" s="27"/>
      <c r="D112" s="25"/>
      <c r="E112" s="617"/>
      <c r="F112" s="618"/>
      <c r="G112" s="619"/>
      <c r="H112" s="26"/>
      <c r="I112" s="313"/>
      <c r="J112" s="32"/>
    </row>
    <row r="113" spans="1:10" s="33" customFormat="1" ht="11.25" customHeight="1" x14ac:dyDescent="0.2">
      <c r="A113" s="355"/>
      <c r="B113" s="293"/>
      <c r="C113" s="27"/>
      <c r="D113" s="25"/>
      <c r="E113" s="617"/>
      <c r="F113" s="618"/>
      <c r="G113" s="619"/>
      <c r="H113" s="26"/>
      <c r="I113" s="313"/>
      <c r="J113" s="32"/>
    </row>
    <row r="114" spans="1:10" s="33" customFormat="1" ht="11.25" customHeight="1" x14ac:dyDescent="0.2">
      <c r="A114" s="356"/>
      <c r="B114" s="293"/>
      <c r="C114" s="27"/>
      <c r="D114" s="28"/>
      <c r="E114" s="617"/>
      <c r="F114" s="618"/>
      <c r="G114" s="619"/>
      <c r="H114" s="26"/>
      <c r="I114" s="314"/>
      <c r="J114" s="32"/>
    </row>
    <row r="115" spans="1:10" s="33" customFormat="1" ht="11.25" customHeight="1" thickBot="1" x14ac:dyDescent="0.25">
      <c r="A115" s="357"/>
      <c r="B115" s="294"/>
      <c r="C115" s="29"/>
      <c r="D115" s="30"/>
      <c r="E115" s="620"/>
      <c r="F115" s="621"/>
      <c r="G115" s="622"/>
      <c r="H115" s="31"/>
      <c r="I115" s="315"/>
      <c r="J115" s="32"/>
    </row>
    <row r="116" spans="1:10" s="33" customFormat="1" ht="11.25" customHeight="1" thickTop="1" x14ac:dyDescent="0.2">
      <c r="A116" s="355">
        <f>A111+1</f>
        <v>45525</v>
      </c>
      <c r="B116" s="333"/>
      <c r="C116" s="261"/>
      <c r="D116" s="221"/>
      <c r="E116" s="603"/>
      <c r="F116" s="604"/>
      <c r="G116" s="605"/>
      <c r="H116" s="222"/>
      <c r="I116" s="459">
        <f>IF(B116&lt;&gt;"",0,IF(SUM(H116:H120)&gt;0.416666666666666,0.416666666666666,SUM(H116:H120)))</f>
        <v>0</v>
      </c>
      <c r="J116" s="32"/>
    </row>
    <row r="117" spans="1:10" s="33" customFormat="1" ht="11.25" customHeight="1" x14ac:dyDescent="0.2">
      <c r="A117" s="355"/>
      <c r="B117" s="333"/>
      <c r="C117" s="224"/>
      <c r="D117" s="221"/>
      <c r="E117" s="608"/>
      <c r="F117" s="609"/>
      <c r="G117" s="610"/>
      <c r="H117" s="222"/>
      <c r="I117" s="459"/>
      <c r="J117" s="32"/>
    </row>
    <row r="118" spans="1:10" s="33" customFormat="1" ht="11.25" customHeight="1" x14ac:dyDescent="0.2">
      <c r="A118" s="355"/>
      <c r="B118" s="333"/>
      <c r="C118" s="224"/>
      <c r="D118" s="221"/>
      <c r="E118" s="608"/>
      <c r="F118" s="609"/>
      <c r="G118" s="610"/>
      <c r="H118" s="222"/>
      <c r="I118" s="459"/>
      <c r="J118" s="32"/>
    </row>
    <row r="119" spans="1:10" s="33" customFormat="1" ht="11.25" customHeight="1" x14ac:dyDescent="0.2">
      <c r="A119" s="356"/>
      <c r="B119" s="333"/>
      <c r="C119" s="224"/>
      <c r="D119" s="225"/>
      <c r="E119" s="608"/>
      <c r="F119" s="609"/>
      <c r="G119" s="610"/>
      <c r="H119" s="222"/>
      <c r="I119" s="460"/>
      <c r="J119" s="32"/>
    </row>
    <row r="120" spans="1:10" s="33" customFormat="1" ht="11.25" customHeight="1" thickBot="1" x14ac:dyDescent="0.25">
      <c r="A120" s="357"/>
      <c r="B120" s="334"/>
      <c r="C120" s="226"/>
      <c r="D120" s="227"/>
      <c r="E120" s="611"/>
      <c r="F120" s="612"/>
      <c r="G120" s="613"/>
      <c r="H120" s="228"/>
      <c r="I120" s="461"/>
      <c r="J120" s="32"/>
    </row>
    <row r="121" spans="1:10" s="33" customFormat="1" ht="11.25" customHeight="1" thickTop="1" x14ac:dyDescent="0.2">
      <c r="A121" s="355">
        <f>A116+1</f>
        <v>45526</v>
      </c>
      <c r="B121" s="333"/>
      <c r="C121" s="261"/>
      <c r="D121" s="221"/>
      <c r="E121" s="603"/>
      <c r="F121" s="604"/>
      <c r="G121" s="605"/>
      <c r="H121" s="222"/>
      <c r="I121" s="459">
        <f>IF(B121&lt;&gt;"",0,IF(SUM(H121:H125)&gt;0.416666666666666,0.416666666666666,SUM(H121:H125)))</f>
        <v>0</v>
      </c>
      <c r="J121" s="32"/>
    </row>
    <row r="122" spans="1:10" s="33" customFormat="1" ht="11.25" customHeight="1" x14ac:dyDescent="0.2">
      <c r="A122" s="355"/>
      <c r="B122" s="333"/>
      <c r="C122" s="224"/>
      <c r="D122" s="221"/>
      <c r="E122" s="608"/>
      <c r="F122" s="609"/>
      <c r="G122" s="610"/>
      <c r="H122" s="222"/>
      <c r="I122" s="459"/>
      <c r="J122" s="32"/>
    </row>
    <row r="123" spans="1:10" s="33" customFormat="1" ht="11.25" customHeight="1" x14ac:dyDescent="0.2">
      <c r="A123" s="355"/>
      <c r="B123" s="333"/>
      <c r="C123" s="224"/>
      <c r="D123" s="221"/>
      <c r="E123" s="608"/>
      <c r="F123" s="609"/>
      <c r="G123" s="610"/>
      <c r="H123" s="222"/>
      <c r="I123" s="459"/>
      <c r="J123" s="32"/>
    </row>
    <row r="124" spans="1:10" s="33" customFormat="1" ht="11.25" customHeight="1" x14ac:dyDescent="0.2">
      <c r="A124" s="356"/>
      <c r="B124" s="333"/>
      <c r="C124" s="224"/>
      <c r="D124" s="225"/>
      <c r="E124" s="608"/>
      <c r="F124" s="609"/>
      <c r="G124" s="610"/>
      <c r="H124" s="222"/>
      <c r="I124" s="460"/>
      <c r="J124" s="32"/>
    </row>
    <row r="125" spans="1:10" s="33" customFormat="1" ht="11.25" customHeight="1" thickBot="1" x14ac:dyDescent="0.25">
      <c r="A125" s="357"/>
      <c r="B125" s="334"/>
      <c r="C125" s="226"/>
      <c r="D125" s="227"/>
      <c r="E125" s="611"/>
      <c r="F125" s="612"/>
      <c r="G125" s="613"/>
      <c r="H125" s="228"/>
      <c r="I125" s="461"/>
      <c r="J125" s="32"/>
    </row>
    <row r="126" spans="1:10" s="33" customFormat="1" ht="11.25" customHeight="1" thickTop="1" x14ac:dyDescent="0.2">
      <c r="A126" s="355">
        <f>A121+1</f>
        <v>45527</v>
      </c>
      <c r="B126" s="293"/>
      <c r="C126" s="261"/>
      <c r="D126" s="25"/>
      <c r="E126" s="614"/>
      <c r="F126" s="615"/>
      <c r="G126" s="616"/>
      <c r="H126" s="26"/>
      <c r="I126" s="310">
        <f>IF(B126&lt;&gt;"",0,IF(SUM(H126:H130)&gt;0.416666666666666,0.416666666666666,SUM(H126:H130)))</f>
        <v>0</v>
      </c>
      <c r="J126" s="32"/>
    </row>
    <row r="127" spans="1:10" s="33" customFormat="1" ht="11.25" customHeight="1" x14ac:dyDescent="0.2">
      <c r="A127" s="355"/>
      <c r="B127" s="293"/>
      <c r="C127" s="27"/>
      <c r="D127" s="25"/>
      <c r="E127" s="617"/>
      <c r="F127" s="618"/>
      <c r="G127" s="619"/>
      <c r="H127" s="26"/>
      <c r="I127" s="310"/>
      <c r="J127" s="32"/>
    </row>
    <row r="128" spans="1:10" s="33" customFormat="1" ht="11.25" customHeight="1" x14ac:dyDescent="0.2">
      <c r="A128" s="355"/>
      <c r="B128" s="293"/>
      <c r="C128" s="27"/>
      <c r="D128" s="25"/>
      <c r="E128" s="617"/>
      <c r="F128" s="618"/>
      <c r="G128" s="619"/>
      <c r="H128" s="26"/>
      <c r="I128" s="310"/>
      <c r="J128" s="32"/>
    </row>
    <row r="129" spans="1:10" s="33" customFormat="1" ht="11.25" customHeight="1" x14ac:dyDescent="0.2">
      <c r="A129" s="356"/>
      <c r="B129" s="293"/>
      <c r="C129" s="27"/>
      <c r="D129" s="28"/>
      <c r="E129" s="617"/>
      <c r="F129" s="618"/>
      <c r="G129" s="619"/>
      <c r="H129" s="26"/>
      <c r="I129" s="311"/>
      <c r="J129" s="32"/>
    </row>
    <row r="130" spans="1:10" s="33" customFormat="1" ht="11.25" customHeight="1" thickBot="1" x14ac:dyDescent="0.25">
      <c r="A130" s="357"/>
      <c r="B130" s="294"/>
      <c r="C130" s="29"/>
      <c r="D130" s="30"/>
      <c r="E130" s="620"/>
      <c r="F130" s="621"/>
      <c r="G130" s="622"/>
      <c r="H130" s="31"/>
      <c r="I130" s="312"/>
      <c r="J130" s="32"/>
    </row>
    <row r="131" spans="1:10" s="33" customFormat="1" ht="11.25" customHeight="1" thickTop="1" x14ac:dyDescent="0.2">
      <c r="A131" s="439">
        <f>A126+1</f>
        <v>45528</v>
      </c>
      <c r="B131" s="331"/>
      <c r="C131" s="279"/>
      <c r="D131" s="237"/>
      <c r="E131" s="623"/>
      <c r="F131" s="624"/>
      <c r="G131" s="625"/>
      <c r="H131" s="188"/>
      <c r="I131" s="310">
        <f>IF(B131&lt;&gt;"",0,IF(SUM(H131:H135)&gt;0.416666666666666,0.416666666666666,SUM(H131:H135)))</f>
        <v>0</v>
      </c>
      <c r="J131" s="32"/>
    </row>
    <row r="132" spans="1:10" s="33" customFormat="1" ht="11.25" customHeight="1" x14ac:dyDescent="0.2">
      <c r="A132" s="439"/>
      <c r="B132" s="331"/>
      <c r="C132" s="190"/>
      <c r="D132" s="237"/>
      <c r="E132" s="626"/>
      <c r="F132" s="627"/>
      <c r="G132" s="628"/>
      <c r="H132" s="188"/>
      <c r="I132" s="310"/>
      <c r="J132" s="32"/>
    </row>
    <row r="133" spans="1:10" s="33" customFormat="1" ht="11.25" customHeight="1" x14ac:dyDescent="0.2">
      <c r="A133" s="439"/>
      <c r="B133" s="331"/>
      <c r="C133" s="190"/>
      <c r="D133" s="237"/>
      <c r="E133" s="626"/>
      <c r="F133" s="627"/>
      <c r="G133" s="628"/>
      <c r="H133" s="188"/>
      <c r="I133" s="310"/>
      <c r="J133" s="32"/>
    </row>
    <row r="134" spans="1:10" s="33" customFormat="1" ht="11.25" customHeight="1" x14ac:dyDescent="0.2">
      <c r="A134" s="440"/>
      <c r="B134" s="331"/>
      <c r="C134" s="190"/>
      <c r="D134" s="189"/>
      <c r="E134" s="626"/>
      <c r="F134" s="627"/>
      <c r="G134" s="628"/>
      <c r="H134" s="188"/>
      <c r="I134" s="311"/>
      <c r="J134" s="32"/>
    </row>
    <row r="135" spans="1:10" s="33" customFormat="1" ht="11.25" customHeight="1" thickBot="1" x14ac:dyDescent="0.25">
      <c r="A135" s="441"/>
      <c r="B135" s="332"/>
      <c r="C135" s="243"/>
      <c r="D135" s="240"/>
      <c r="E135" s="629"/>
      <c r="F135" s="630"/>
      <c r="G135" s="631"/>
      <c r="H135" s="241"/>
      <c r="I135" s="312"/>
      <c r="J135" s="32"/>
    </row>
    <row r="136" spans="1:10" s="33" customFormat="1" ht="11.25" customHeight="1" thickTop="1" x14ac:dyDescent="0.2">
      <c r="A136" s="439">
        <f>A131+1</f>
        <v>45529</v>
      </c>
      <c r="B136" s="331"/>
      <c r="C136" s="279"/>
      <c r="D136" s="237"/>
      <c r="E136" s="623"/>
      <c r="F136" s="624"/>
      <c r="G136" s="625"/>
      <c r="H136" s="188"/>
      <c r="I136" s="313">
        <f>IF(B136&lt;&gt;"",0,IF(SUM(H136:H140)&gt;0.416666666666666,0.416666666666666,SUM(H136:H140)))</f>
        <v>0</v>
      </c>
      <c r="J136" s="32"/>
    </row>
    <row r="137" spans="1:10" s="33" customFormat="1" ht="11.25" customHeight="1" x14ac:dyDescent="0.2">
      <c r="A137" s="439"/>
      <c r="B137" s="331"/>
      <c r="C137" s="190"/>
      <c r="D137" s="237"/>
      <c r="E137" s="626"/>
      <c r="F137" s="627"/>
      <c r="G137" s="628"/>
      <c r="H137" s="188"/>
      <c r="I137" s="313"/>
      <c r="J137" s="32"/>
    </row>
    <row r="138" spans="1:10" s="33" customFormat="1" ht="11.25" customHeight="1" x14ac:dyDescent="0.2">
      <c r="A138" s="439"/>
      <c r="B138" s="331"/>
      <c r="C138" s="190"/>
      <c r="D138" s="237"/>
      <c r="E138" s="626"/>
      <c r="F138" s="627"/>
      <c r="G138" s="628"/>
      <c r="H138" s="188"/>
      <c r="I138" s="313"/>
      <c r="J138" s="32"/>
    </row>
    <row r="139" spans="1:10" s="33" customFormat="1" ht="11.25" customHeight="1" x14ac:dyDescent="0.2">
      <c r="A139" s="440"/>
      <c r="B139" s="331"/>
      <c r="C139" s="190"/>
      <c r="D139" s="189"/>
      <c r="E139" s="626"/>
      <c r="F139" s="627"/>
      <c r="G139" s="628"/>
      <c r="H139" s="188"/>
      <c r="I139" s="314"/>
      <c r="J139" s="32"/>
    </row>
    <row r="140" spans="1:10" s="33" customFormat="1" ht="11.25" customHeight="1" thickBot="1" x14ac:dyDescent="0.25">
      <c r="A140" s="441"/>
      <c r="B140" s="332"/>
      <c r="C140" s="243"/>
      <c r="D140" s="240"/>
      <c r="E140" s="629"/>
      <c r="F140" s="630"/>
      <c r="G140" s="631"/>
      <c r="H140" s="241"/>
      <c r="I140" s="315"/>
      <c r="J140" s="32"/>
    </row>
    <row r="141" spans="1:10" s="33" customFormat="1" ht="11.25" customHeight="1" thickTop="1" x14ac:dyDescent="0.2">
      <c r="A141" s="355">
        <f>A136+1</f>
        <v>45530</v>
      </c>
      <c r="B141" s="293"/>
      <c r="C141" s="67"/>
      <c r="D141" s="25"/>
      <c r="E141" s="614"/>
      <c r="F141" s="615"/>
      <c r="G141" s="616"/>
      <c r="H141" s="26"/>
      <c r="I141" s="313">
        <f>IF(B141&lt;&gt;"",0,IF(SUM(H141:H145)&gt;0.416666666666666,0.416666666666666,SUM(H141:H145)))</f>
        <v>0</v>
      </c>
      <c r="J141" s="32"/>
    </row>
    <row r="142" spans="1:10" s="33" customFormat="1" ht="11.25" customHeight="1" x14ac:dyDescent="0.2">
      <c r="A142" s="355"/>
      <c r="B142" s="293"/>
      <c r="C142" s="27"/>
      <c r="D142" s="25"/>
      <c r="E142" s="617"/>
      <c r="F142" s="618"/>
      <c r="G142" s="619"/>
      <c r="H142" s="26"/>
      <c r="I142" s="313"/>
      <c r="J142" s="32"/>
    </row>
    <row r="143" spans="1:10" s="33" customFormat="1" ht="11.25" customHeight="1" x14ac:dyDescent="0.2">
      <c r="A143" s="355"/>
      <c r="B143" s="293"/>
      <c r="C143" s="27"/>
      <c r="D143" s="25"/>
      <c r="E143" s="617"/>
      <c r="F143" s="618"/>
      <c r="G143" s="619"/>
      <c r="H143" s="26"/>
      <c r="I143" s="313"/>
      <c r="J143" s="32"/>
    </row>
    <row r="144" spans="1:10" s="33" customFormat="1" ht="11.25" customHeight="1" x14ac:dyDescent="0.2">
      <c r="A144" s="356"/>
      <c r="B144" s="293"/>
      <c r="C144" s="27"/>
      <c r="D144" s="28"/>
      <c r="E144" s="617"/>
      <c r="F144" s="618"/>
      <c r="G144" s="619"/>
      <c r="H144" s="26"/>
      <c r="I144" s="314"/>
      <c r="J144" s="32"/>
    </row>
    <row r="145" spans="1:10" s="33" customFormat="1" ht="11.25" customHeight="1" thickBot="1" x14ac:dyDescent="0.25">
      <c r="A145" s="357"/>
      <c r="B145" s="294"/>
      <c r="C145" s="29"/>
      <c r="D145" s="30"/>
      <c r="E145" s="620"/>
      <c r="F145" s="621"/>
      <c r="G145" s="622"/>
      <c r="H145" s="31"/>
      <c r="I145" s="315"/>
      <c r="J145" s="32"/>
    </row>
    <row r="146" spans="1:10" s="33" customFormat="1" ht="11.25" customHeight="1" thickTop="1" x14ac:dyDescent="0.2">
      <c r="A146" s="355">
        <f>A141+1</f>
        <v>45531</v>
      </c>
      <c r="B146" s="293"/>
      <c r="C146" s="67"/>
      <c r="D146" s="25"/>
      <c r="E146" s="614"/>
      <c r="F146" s="615"/>
      <c r="G146" s="616"/>
      <c r="H146" s="26"/>
      <c r="I146" s="313">
        <f>IF(B146&lt;&gt;"",0,IF(SUM(H146:H150)&gt;0.416666666666666,0.416666666666666,SUM(H146:H150)))</f>
        <v>0</v>
      </c>
      <c r="J146" s="32"/>
    </row>
    <row r="147" spans="1:10" s="33" customFormat="1" ht="11.25" customHeight="1" x14ac:dyDescent="0.2">
      <c r="A147" s="355"/>
      <c r="B147" s="293"/>
      <c r="C147" s="27"/>
      <c r="D147" s="25"/>
      <c r="E147" s="617"/>
      <c r="F147" s="618"/>
      <c r="G147" s="619"/>
      <c r="H147" s="26"/>
      <c r="I147" s="313"/>
      <c r="J147" s="32"/>
    </row>
    <row r="148" spans="1:10" s="33" customFormat="1" ht="11.25" customHeight="1" x14ac:dyDescent="0.2">
      <c r="A148" s="355"/>
      <c r="B148" s="293"/>
      <c r="C148" s="27"/>
      <c r="D148" s="25"/>
      <c r="E148" s="617"/>
      <c r="F148" s="618"/>
      <c r="G148" s="619"/>
      <c r="H148" s="26"/>
      <c r="I148" s="313"/>
      <c r="J148" s="32"/>
    </row>
    <row r="149" spans="1:10" s="33" customFormat="1" ht="11.25" customHeight="1" x14ac:dyDescent="0.2">
      <c r="A149" s="356"/>
      <c r="B149" s="293"/>
      <c r="C149" s="27"/>
      <c r="D149" s="28"/>
      <c r="E149" s="617"/>
      <c r="F149" s="618"/>
      <c r="G149" s="619"/>
      <c r="H149" s="26"/>
      <c r="I149" s="314"/>
      <c r="J149" s="32"/>
    </row>
    <row r="150" spans="1:10" s="33" customFormat="1" ht="11.25" customHeight="1" thickBot="1" x14ac:dyDescent="0.25">
      <c r="A150" s="357"/>
      <c r="B150" s="294"/>
      <c r="C150" s="29"/>
      <c r="D150" s="30"/>
      <c r="E150" s="620"/>
      <c r="F150" s="621"/>
      <c r="G150" s="622"/>
      <c r="H150" s="31"/>
      <c r="I150" s="315"/>
      <c r="J150" s="32"/>
    </row>
    <row r="151" spans="1:10" s="33" customFormat="1" ht="11.25" customHeight="1" thickTop="1" x14ac:dyDescent="0.2">
      <c r="A151" s="355">
        <f>A146+1</f>
        <v>45532</v>
      </c>
      <c r="B151" s="333"/>
      <c r="C151" s="261"/>
      <c r="D151" s="221"/>
      <c r="E151" s="603"/>
      <c r="F151" s="604"/>
      <c r="G151" s="605"/>
      <c r="H151" s="222"/>
      <c r="I151" s="459">
        <f>IF(B151&lt;&gt;"",0,IF(SUM(H151:H155)&gt;0.416666666666666,0.416666666666666,SUM(H151:H155)))</f>
        <v>0</v>
      </c>
      <c r="J151" s="32"/>
    </row>
    <row r="152" spans="1:10" s="33" customFormat="1" ht="11.25" customHeight="1" x14ac:dyDescent="0.2">
      <c r="A152" s="355"/>
      <c r="B152" s="333"/>
      <c r="C152" s="224"/>
      <c r="D152" s="221"/>
      <c r="E152" s="608"/>
      <c r="F152" s="609"/>
      <c r="G152" s="610"/>
      <c r="H152" s="222"/>
      <c r="I152" s="459"/>
      <c r="J152" s="32"/>
    </row>
    <row r="153" spans="1:10" s="33" customFormat="1" ht="11.25" customHeight="1" x14ac:dyDescent="0.2">
      <c r="A153" s="355"/>
      <c r="B153" s="333"/>
      <c r="C153" s="224"/>
      <c r="D153" s="221"/>
      <c r="E153" s="608"/>
      <c r="F153" s="609"/>
      <c r="G153" s="610"/>
      <c r="H153" s="222"/>
      <c r="I153" s="459"/>
      <c r="J153" s="32"/>
    </row>
    <row r="154" spans="1:10" s="33" customFormat="1" ht="11.25" customHeight="1" x14ac:dyDescent="0.2">
      <c r="A154" s="356"/>
      <c r="B154" s="333"/>
      <c r="C154" s="224"/>
      <c r="D154" s="225"/>
      <c r="E154" s="608"/>
      <c r="F154" s="609"/>
      <c r="G154" s="610"/>
      <c r="H154" s="222"/>
      <c r="I154" s="460"/>
      <c r="J154" s="32"/>
    </row>
    <row r="155" spans="1:10" s="33" customFormat="1" ht="11.25" customHeight="1" thickBot="1" x14ac:dyDescent="0.25">
      <c r="A155" s="357"/>
      <c r="B155" s="334"/>
      <c r="C155" s="226"/>
      <c r="D155" s="227"/>
      <c r="E155" s="611"/>
      <c r="F155" s="612"/>
      <c r="G155" s="613"/>
      <c r="H155" s="228"/>
      <c r="I155" s="461"/>
      <c r="J155" s="32"/>
    </row>
    <row r="156" spans="1:10" s="33" customFormat="1" ht="11.25" customHeight="1" thickTop="1" x14ac:dyDescent="0.2">
      <c r="A156" s="355">
        <f>A151+1</f>
        <v>45533</v>
      </c>
      <c r="B156" s="333"/>
      <c r="C156" s="261"/>
      <c r="D156" s="221"/>
      <c r="E156" s="603"/>
      <c r="F156" s="604"/>
      <c r="G156" s="605"/>
      <c r="H156" s="222"/>
      <c r="I156" s="459">
        <f>IF(B156&lt;&gt;"",0,IF(SUM(H156:H160)&gt;0.416666666666666,0.416666666666666,SUM(H156:H160)))</f>
        <v>0</v>
      </c>
      <c r="J156" s="32"/>
    </row>
    <row r="157" spans="1:10" s="33" customFormat="1" ht="11.25" customHeight="1" x14ac:dyDescent="0.2">
      <c r="A157" s="355"/>
      <c r="B157" s="333"/>
      <c r="C157" s="224"/>
      <c r="D157" s="221"/>
      <c r="E157" s="608"/>
      <c r="F157" s="609"/>
      <c r="G157" s="610"/>
      <c r="H157" s="222"/>
      <c r="I157" s="459"/>
      <c r="J157" s="32"/>
    </row>
    <row r="158" spans="1:10" s="33" customFormat="1" ht="11.25" customHeight="1" x14ac:dyDescent="0.2">
      <c r="A158" s="355"/>
      <c r="B158" s="333"/>
      <c r="C158" s="224"/>
      <c r="D158" s="221"/>
      <c r="E158" s="608"/>
      <c r="F158" s="609"/>
      <c r="G158" s="610"/>
      <c r="H158" s="222"/>
      <c r="I158" s="459"/>
      <c r="J158" s="32"/>
    </row>
    <row r="159" spans="1:10" s="33" customFormat="1" ht="11.25" customHeight="1" x14ac:dyDescent="0.2">
      <c r="A159" s="356"/>
      <c r="B159" s="333"/>
      <c r="C159" s="224"/>
      <c r="D159" s="225"/>
      <c r="E159" s="608"/>
      <c r="F159" s="609"/>
      <c r="G159" s="610"/>
      <c r="H159" s="222"/>
      <c r="I159" s="460"/>
      <c r="J159" s="32"/>
    </row>
    <row r="160" spans="1:10" s="33" customFormat="1" ht="11.25" customHeight="1" thickBot="1" x14ac:dyDescent="0.25">
      <c r="A160" s="357"/>
      <c r="B160" s="334"/>
      <c r="C160" s="226"/>
      <c r="D160" s="227"/>
      <c r="E160" s="611"/>
      <c r="F160" s="612"/>
      <c r="G160" s="613"/>
      <c r="H160" s="228"/>
      <c r="I160" s="461"/>
      <c r="J160" s="32"/>
    </row>
    <row r="161" spans="1:10" s="33" customFormat="1" ht="11.25" customHeight="1" thickTop="1" x14ac:dyDescent="0.2">
      <c r="A161" s="355">
        <f>A156+1</f>
        <v>45534</v>
      </c>
      <c r="B161" s="293"/>
      <c r="C161" s="261"/>
      <c r="D161" s="25"/>
      <c r="E161" s="614"/>
      <c r="F161" s="615"/>
      <c r="G161" s="616"/>
      <c r="H161" s="26"/>
      <c r="I161" s="310">
        <f>IF(B161&lt;&gt;"",0,IF(SUM(H161:H165)&gt;0.416666666666666,0.416666666666666,SUM(H161:H165)))</f>
        <v>0</v>
      </c>
      <c r="J161" s="32"/>
    </row>
    <row r="162" spans="1:10" s="33" customFormat="1" ht="11.25" customHeight="1" x14ac:dyDescent="0.2">
      <c r="A162" s="355"/>
      <c r="B162" s="293"/>
      <c r="C162" s="27"/>
      <c r="D162" s="25"/>
      <c r="E162" s="617"/>
      <c r="F162" s="618"/>
      <c r="G162" s="619"/>
      <c r="H162" s="26"/>
      <c r="I162" s="310"/>
      <c r="J162" s="32"/>
    </row>
    <row r="163" spans="1:10" s="33" customFormat="1" ht="11.25" customHeight="1" x14ac:dyDescent="0.2">
      <c r="A163" s="355"/>
      <c r="B163" s="293"/>
      <c r="C163" s="27"/>
      <c r="D163" s="25"/>
      <c r="E163" s="617"/>
      <c r="F163" s="618"/>
      <c r="G163" s="619"/>
      <c r="H163" s="26"/>
      <c r="I163" s="310"/>
      <c r="J163" s="32"/>
    </row>
    <row r="164" spans="1:10" s="33" customFormat="1" ht="11.25" customHeight="1" x14ac:dyDescent="0.2">
      <c r="A164" s="356"/>
      <c r="B164" s="293"/>
      <c r="C164" s="27"/>
      <c r="D164" s="28"/>
      <c r="E164" s="617"/>
      <c r="F164" s="618"/>
      <c r="G164" s="619"/>
      <c r="H164" s="26"/>
      <c r="I164" s="311"/>
      <c r="J164" s="32"/>
    </row>
    <row r="165" spans="1:10" s="33" customFormat="1" ht="11.25" customHeight="1" thickBot="1" x14ac:dyDescent="0.25">
      <c r="A165" s="357"/>
      <c r="B165" s="294"/>
      <c r="C165" s="29"/>
      <c r="D165" s="30"/>
      <c r="E165" s="620"/>
      <c r="F165" s="621"/>
      <c r="G165" s="622"/>
      <c r="H165" s="31"/>
      <c r="I165" s="312"/>
      <c r="J165" s="32"/>
    </row>
    <row r="166" spans="1:10" s="33" customFormat="1" ht="11.25" customHeight="1" thickTop="1" x14ac:dyDescent="0.2">
      <c r="A166" s="634">
        <f>A161+1</f>
        <v>45535</v>
      </c>
      <c r="B166" s="517"/>
      <c r="C166" s="279"/>
      <c r="D166" s="280"/>
      <c r="E166" s="623"/>
      <c r="F166" s="624"/>
      <c r="G166" s="625"/>
      <c r="H166" s="281"/>
      <c r="I166" s="636">
        <f>IF(B166&lt;&gt;"",0,IF(SUM(H166:H170)&gt;0.416666666666666,0.416666666666666,SUM(H166:H170)))</f>
        <v>0</v>
      </c>
      <c r="J166" s="32"/>
    </row>
    <row r="167" spans="1:10" s="33" customFormat="1" ht="11.25" customHeight="1" x14ac:dyDescent="0.2">
      <c r="A167" s="439"/>
      <c r="B167" s="331"/>
      <c r="C167" s="190"/>
      <c r="D167" s="237"/>
      <c r="E167" s="626"/>
      <c r="F167" s="627"/>
      <c r="G167" s="628"/>
      <c r="H167" s="188"/>
      <c r="I167" s="310"/>
      <c r="J167" s="32"/>
    </row>
    <row r="168" spans="1:10" s="33" customFormat="1" ht="11.25" customHeight="1" x14ac:dyDescent="0.2">
      <c r="A168" s="439"/>
      <c r="B168" s="331"/>
      <c r="C168" s="190"/>
      <c r="D168" s="237"/>
      <c r="E168" s="626"/>
      <c r="F168" s="627"/>
      <c r="G168" s="628"/>
      <c r="H168" s="188"/>
      <c r="I168" s="310"/>
      <c r="J168" s="32"/>
    </row>
    <row r="169" spans="1:10" s="33" customFormat="1" ht="11.25" customHeight="1" x14ac:dyDescent="0.2">
      <c r="A169" s="440"/>
      <c r="B169" s="331"/>
      <c r="C169" s="190"/>
      <c r="D169" s="189"/>
      <c r="E169" s="626"/>
      <c r="F169" s="627"/>
      <c r="G169" s="628"/>
      <c r="H169" s="188"/>
      <c r="I169" s="311"/>
      <c r="J169" s="32"/>
    </row>
    <row r="170" spans="1:10" s="33" customFormat="1" ht="11.25" customHeight="1" thickBot="1" x14ac:dyDescent="0.25">
      <c r="A170" s="635"/>
      <c r="B170" s="518"/>
      <c r="C170" s="243"/>
      <c r="D170" s="283"/>
      <c r="E170" s="629"/>
      <c r="F170" s="630"/>
      <c r="G170" s="631"/>
      <c r="H170" s="286"/>
      <c r="I170" s="637"/>
      <c r="J170" s="32"/>
    </row>
    <row r="171" spans="1:10" s="33" customFormat="1" ht="12.75" customHeight="1" thickBot="1" x14ac:dyDescent="0.25">
      <c r="A171" s="582" t="s">
        <v>37</v>
      </c>
      <c r="B171" s="401"/>
      <c r="C171" s="401"/>
      <c r="D171" s="38"/>
      <c r="E171" s="39">
        <f>K9*$H$8</f>
        <v>0</v>
      </c>
      <c r="F171" s="382" t="s">
        <v>38</v>
      </c>
      <c r="G171" s="364"/>
      <c r="H171" s="40">
        <f>SUM(H16:H170)</f>
        <v>0</v>
      </c>
      <c r="I171" s="41">
        <f>SUM(I16:I170)</f>
        <v>0</v>
      </c>
      <c r="J171" s="32"/>
    </row>
    <row r="172" spans="1:10" s="33" customFormat="1" ht="12.75" customHeight="1" x14ac:dyDescent="0.2">
      <c r="A172" s="654" t="str">
        <f>"Project-related planned work time "&amp;$E$3</f>
        <v xml:space="preserve">Project-related planned work time </v>
      </c>
      <c r="B172" s="655"/>
      <c r="C172" s="656"/>
      <c r="D172" s="42"/>
      <c r="E172" s="43">
        <f>K9*$H$9</f>
        <v>0</v>
      </c>
      <c r="F172" s="398"/>
      <c r="G172" s="399"/>
      <c r="H172" s="632"/>
      <c r="I172" s="70"/>
      <c r="J172" s="32"/>
    </row>
    <row r="173" spans="1:10" s="33" customFormat="1" ht="13.5" thickBot="1" x14ac:dyDescent="0.25">
      <c r="A173" s="657" t="str">
        <f>"Project-related hours "&amp;$E$3</f>
        <v xml:space="preserve">Project-related hours </v>
      </c>
      <c r="B173" s="658"/>
      <c r="C173" s="659"/>
      <c r="D173" s="44"/>
      <c r="E173" s="45">
        <f>SUMIF(C16:C170,F3,H16:H170)</f>
        <v>0</v>
      </c>
      <c r="F173" s="366"/>
      <c r="G173" s="367"/>
      <c r="H173" s="633"/>
      <c r="I173" s="71"/>
      <c r="J173" s="32"/>
    </row>
    <row r="174" spans="1:10" s="33" customFormat="1" ht="13.5" thickBot="1" x14ac:dyDescent="0.25">
      <c r="A174" s="363" t="s">
        <v>39</v>
      </c>
      <c r="B174" s="364"/>
      <c r="C174" s="364"/>
      <c r="D174" s="46"/>
      <c r="E174" s="47" t="str">
        <f>IF(E173=0,"",ROUND(E173/E171,4))</f>
        <v/>
      </c>
      <c r="F174" s="382"/>
      <c r="G174" s="364"/>
      <c r="H174" s="364"/>
      <c r="I174" s="72"/>
      <c r="J174" s="121"/>
    </row>
    <row r="175" spans="1:10" s="33" customFormat="1" ht="11.25" customHeight="1" x14ac:dyDescent="0.2">
      <c r="A175" s="468" t="str">
        <f>IF(ROUND(H171,5)=ROUND(I171,5),"","Die erbrachte Arbeitszeit stimmt nicht mit der abrechenbaren Arbeitszeit überein")</f>
        <v/>
      </c>
      <c r="B175" s="468"/>
      <c r="C175" s="468"/>
      <c r="D175" s="468"/>
      <c r="E175" s="468"/>
      <c r="F175" s="468"/>
      <c r="G175" s="468"/>
      <c r="H175" s="468"/>
      <c r="I175" s="468"/>
      <c r="J175" s="121"/>
    </row>
    <row r="176" spans="1:10" s="33" customFormat="1" ht="12.75" customHeight="1" x14ac:dyDescent="0.2">
      <c r="A176" s="469" t="s">
        <v>40</v>
      </c>
      <c r="B176" s="469"/>
      <c r="C176" s="469"/>
      <c r="D176" s="469"/>
      <c r="E176" s="469"/>
      <c r="F176" s="469"/>
      <c r="G176" s="469"/>
      <c r="H176" s="122"/>
      <c r="I176" s="122"/>
      <c r="J176" s="119"/>
    </row>
    <row r="177" spans="1:10" s="33" customFormat="1" ht="45" customHeight="1" x14ac:dyDescent="0.2">
      <c r="A177" s="469" t="s">
        <v>49</v>
      </c>
      <c r="B177" s="469"/>
      <c r="C177" s="469"/>
      <c r="D177" s="469"/>
      <c r="E177" s="469"/>
      <c r="F177" s="469"/>
      <c r="G177" s="469"/>
      <c r="H177" s="469"/>
      <c r="I177" s="469"/>
      <c r="J177" s="119"/>
    </row>
    <row r="178" spans="1:10" ht="9.75" customHeight="1" x14ac:dyDescent="0.2">
      <c r="A178" s="365"/>
      <c r="B178" s="365"/>
      <c r="C178" s="365"/>
      <c r="D178" s="16"/>
      <c r="E178" s="365"/>
      <c r="F178" s="365"/>
      <c r="G178" s="365"/>
      <c r="H178" s="365"/>
      <c r="I178" s="365"/>
      <c r="J178" s="123"/>
    </row>
    <row r="179" spans="1:10" ht="42" customHeight="1" x14ac:dyDescent="0.2">
      <c r="A179" s="335" t="s">
        <v>42</v>
      </c>
      <c r="B179" s="336"/>
      <c r="C179" s="337"/>
      <c r="D179" s="69"/>
      <c r="E179" s="335" t="s">
        <v>43</v>
      </c>
      <c r="F179" s="337"/>
      <c r="G179" s="335"/>
      <c r="H179" s="336"/>
      <c r="I179" s="337"/>
    </row>
    <row r="181" spans="1:10" x14ac:dyDescent="0.2">
      <c r="J181" s="86"/>
    </row>
    <row r="182" spans="1:10" x14ac:dyDescent="0.2">
      <c r="J182" s="86"/>
    </row>
  </sheetData>
  <mergeCells count="280">
    <mergeCell ref="E19:G19"/>
    <mergeCell ref="A1:I1"/>
    <mergeCell ref="A2:B2"/>
    <mergeCell ref="G2:I2"/>
    <mergeCell ref="A3:B3"/>
    <mergeCell ref="G3:I3"/>
    <mergeCell ref="A13:I13"/>
    <mergeCell ref="E15:G15"/>
    <mergeCell ref="A8:G8"/>
    <mergeCell ref="A9:G9"/>
    <mergeCell ref="A10:G10"/>
    <mergeCell ref="A5:E5"/>
    <mergeCell ref="E2:F2"/>
    <mergeCell ref="E3:F3"/>
    <mergeCell ref="F5:I5"/>
    <mergeCell ref="E20:G20"/>
    <mergeCell ref="B12:I12"/>
    <mergeCell ref="A26:A30"/>
    <mergeCell ref="B26:B30"/>
    <mergeCell ref="E26:G26"/>
    <mergeCell ref="I26:I30"/>
    <mergeCell ref="E29:G29"/>
    <mergeCell ref="E30:G30"/>
    <mergeCell ref="A21:A25"/>
    <mergeCell ref="B21:B25"/>
    <mergeCell ref="E21:G21"/>
    <mergeCell ref="I21:I25"/>
    <mergeCell ref="E24:G24"/>
    <mergeCell ref="E25:G25"/>
    <mergeCell ref="E17:G17"/>
    <mergeCell ref="E18:G18"/>
    <mergeCell ref="E22:G22"/>
    <mergeCell ref="E23:G23"/>
    <mergeCell ref="E27:G27"/>
    <mergeCell ref="E28:G28"/>
    <mergeCell ref="A16:A20"/>
    <mergeCell ref="B16:B20"/>
    <mergeCell ref="E16:G16"/>
    <mergeCell ref="I16:I20"/>
    <mergeCell ref="A36:A40"/>
    <mergeCell ref="B36:B40"/>
    <mergeCell ref="E36:G36"/>
    <mergeCell ref="I36:I40"/>
    <mergeCell ref="E39:G39"/>
    <mergeCell ref="E40:G40"/>
    <mergeCell ref="A31:A35"/>
    <mergeCell ref="B31:B35"/>
    <mergeCell ref="E31:G31"/>
    <mergeCell ref="I31:I35"/>
    <mergeCell ref="E34:G34"/>
    <mergeCell ref="E35:G35"/>
    <mergeCell ref="E32:G32"/>
    <mergeCell ref="E33:G33"/>
    <mergeCell ref="E37:G37"/>
    <mergeCell ref="E38:G38"/>
    <mergeCell ref="A51:A55"/>
    <mergeCell ref="B51:B55"/>
    <mergeCell ref="E51:G51"/>
    <mergeCell ref="I51:I55"/>
    <mergeCell ref="E54:G54"/>
    <mergeCell ref="E55:G55"/>
    <mergeCell ref="A41:A45"/>
    <mergeCell ref="B41:B45"/>
    <mergeCell ref="I41:I45"/>
    <mergeCell ref="A46:A50"/>
    <mergeCell ref="B46:B50"/>
    <mergeCell ref="E46:G46"/>
    <mergeCell ref="I46:I50"/>
    <mergeCell ref="E49:G49"/>
    <mergeCell ref="E50:G50"/>
    <mergeCell ref="E41:G41"/>
    <mergeCell ref="E44:G44"/>
    <mergeCell ref="E45:G45"/>
    <mergeCell ref="E48:G48"/>
    <mergeCell ref="E52:G52"/>
    <mergeCell ref="E53:G53"/>
    <mergeCell ref="E42:G42"/>
    <mergeCell ref="E43:G43"/>
    <mergeCell ref="E47:G47"/>
    <mergeCell ref="A61:A65"/>
    <mergeCell ref="B61:B65"/>
    <mergeCell ref="E61:G61"/>
    <mergeCell ref="I61:I65"/>
    <mergeCell ref="E64:G64"/>
    <mergeCell ref="E65:G65"/>
    <mergeCell ref="A56:A60"/>
    <mergeCell ref="B56:B60"/>
    <mergeCell ref="E56:G56"/>
    <mergeCell ref="I56:I60"/>
    <mergeCell ref="E59:G59"/>
    <mergeCell ref="E60:G60"/>
    <mergeCell ref="E57:G57"/>
    <mergeCell ref="E58:G58"/>
    <mergeCell ref="E62:G62"/>
    <mergeCell ref="E63:G63"/>
    <mergeCell ref="A71:A75"/>
    <mergeCell ref="B71:B75"/>
    <mergeCell ref="E71:G71"/>
    <mergeCell ref="I71:I75"/>
    <mergeCell ref="E74:G74"/>
    <mergeCell ref="E75:G75"/>
    <mergeCell ref="A66:A70"/>
    <mergeCell ref="B66:B70"/>
    <mergeCell ref="E66:G66"/>
    <mergeCell ref="I66:I70"/>
    <mergeCell ref="E69:G69"/>
    <mergeCell ref="E70:G70"/>
    <mergeCell ref="E67:G67"/>
    <mergeCell ref="E68:G68"/>
    <mergeCell ref="E72:G72"/>
    <mergeCell ref="E73:G73"/>
    <mergeCell ref="A86:A90"/>
    <mergeCell ref="B86:B90"/>
    <mergeCell ref="E86:G86"/>
    <mergeCell ref="I86:I90"/>
    <mergeCell ref="E89:G89"/>
    <mergeCell ref="E90:G90"/>
    <mergeCell ref="A76:A80"/>
    <mergeCell ref="B76:B80"/>
    <mergeCell ref="I76:I80"/>
    <mergeCell ref="A81:A85"/>
    <mergeCell ref="B81:B85"/>
    <mergeCell ref="E81:G81"/>
    <mergeCell ref="I81:I85"/>
    <mergeCell ref="E84:G84"/>
    <mergeCell ref="E85:G85"/>
    <mergeCell ref="E76:G76"/>
    <mergeCell ref="E79:G79"/>
    <mergeCell ref="E80:G80"/>
    <mergeCell ref="E77:G77"/>
    <mergeCell ref="E78:G78"/>
    <mergeCell ref="E82:G82"/>
    <mergeCell ref="E83:G83"/>
    <mergeCell ref="E87:G87"/>
    <mergeCell ref="E88:G88"/>
    <mergeCell ref="A96:A100"/>
    <mergeCell ref="B96:B100"/>
    <mergeCell ref="E96:G96"/>
    <mergeCell ref="I96:I100"/>
    <mergeCell ref="E99:G99"/>
    <mergeCell ref="E100:G100"/>
    <mergeCell ref="A91:A95"/>
    <mergeCell ref="B91:B95"/>
    <mergeCell ref="E91:G91"/>
    <mergeCell ref="I91:I95"/>
    <mergeCell ref="E94:G94"/>
    <mergeCell ref="E95:G95"/>
    <mergeCell ref="E92:G92"/>
    <mergeCell ref="E93:G93"/>
    <mergeCell ref="E97:G97"/>
    <mergeCell ref="E98:G98"/>
    <mergeCell ref="A106:A110"/>
    <mergeCell ref="B106:B110"/>
    <mergeCell ref="E106:G106"/>
    <mergeCell ref="I106:I110"/>
    <mergeCell ref="E109:G109"/>
    <mergeCell ref="E110:G110"/>
    <mergeCell ref="A101:A105"/>
    <mergeCell ref="B101:B105"/>
    <mergeCell ref="E101:G101"/>
    <mergeCell ref="I101:I105"/>
    <mergeCell ref="E104:G104"/>
    <mergeCell ref="E105:G105"/>
    <mergeCell ref="E102:G102"/>
    <mergeCell ref="E103:G103"/>
    <mergeCell ref="E107:G107"/>
    <mergeCell ref="E108:G108"/>
    <mergeCell ref="A121:A125"/>
    <mergeCell ref="B121:B125"/>
    <mergeCell ref="E121:G121"/>
    <mergeCell ref="I121:I125"/>
    <mergeCell ref="E124:G124"/>
    <mergeCell ref="E125:G125"/>
    <mergeCell ref="A111:A115"/>
    <mergeCell ref="B111:B115"/>
    <mergeCell ref="I111:I115"/>
    <mergeCell ref="A116:A120"/>
    <mergeCell ref="B116:B120"/>
    <mergeCell ref="E116:G116"/>
    <mergeCell ref="I116:I120"/>
    <mergeCell ref="E119:G119"/>
    <mergeCell ref="E120:G120"/>
    <mergeCell ref="E111:G111"/>
    <mergeCell ref="E114:G114"/>
    <mergeCell ref="E115:G115"/>
    <mergeCell ref="E112:G112"/>
    <mergeCell ref="E113:G113"/>
    <mergeCell ref="E117:G117"/>
    <mergeCell ref="E118:G118"/>
    <mergeCell ref="E122:G122"/>
    <mergeCell ref="E123:G123"/>
    <mergeCell ref="A131:A135"/>
    <mergeCell ref="B131:B135"/>
    <mergeCell ref="E131:G131"/>
    <mergeCell ref="I131:I135"/>
    <mergeCell ref="E134:G134"/>
    <mergeCell ref="E135:G135"/>
    <mergeCell ref="A126:A130"/>
    <mergeCell ref="B126:B130"/>
    <mergeCell ref="E126:G126"/>
    <mergeCell ref="I126:I130"/>
    <mergeCell ref="E129:G129"/>
    <mergeCell ref="E130:G130"/>
    <mergeCell ref="E127:G127"/>
    <mergeCell ref="E128:G128"/>
    <mergeCell ref="E132:G132"/>
    <mergeCell ref="E133:G133"/>
    <mergeCell ref="A141:A145"/>
    <mergeCell ref="B141:B145"/>
    <mergeCell ref="E141:G141"/>
    <mergeCell ref="I141:I145"/>
    <mergeCell ref="E144:G144"/>
    <mergeCell ref="E145:G145"/>
    <mergeCell ref="A136:A140"/>
    <mergeCell ref="B136:B140"/>
    <mergeCell ref="E136:G136"/>
    <mergeCell ref="I136:I140"/>
    <mergeCell ref="E139:G139"/>
    <mergeCell ref="E140:G140"/>
    <mergeCell ref="E137:G137"/>
    <mergeCell ref="E138:G138"/>
    <mergeCell ref="E142:G142"/>
    <mergeCell ref="E143:G143"/>
    <mergeCell ref="A156:A160"/>
    <mergeCell ref="B156:B160"/>
    <mergeCell ref="E156:G156"/>
    <mergeCell ref="I156:I160"/>
    <mergeCell ref="E159:G159"/>
    <mergeCell ref="E160:G160"/>
    <mergeCell ref="A146:A150"/>
    <mergeCell ref="B146:B150"/>
    <mergeCell ref="I146:I150"/>
    <mergeCell ref="A151:A155"/>
    <mergeCell ref="B151:B155"/>
    <mergeCell ref="E151:G151"/>
    <mergeCell ref="I151:I155"/>
    <mergeCell ref="E154:G154"/>
    <mergeCell ref="E155:G155"/>
    <mergeCell ref="E146:G146"/>
    <mergeCell ref="E149:G149"/>
    <mergeCell ref="E150:G150"/>
    <mergeCell ref="E147:G147"/>
    <mergeCell ref="E148:G148"/>
    <mergeCell ref="E152:G152"/>
    <mergeCell ref="E153:G153"/>
    <mergeCell ref="E157:G157"/>
    <mergeCell ref="E158:G158"/>
    <mergeCell ref="I166:I170"/>
    <mergeCell ref="E169:G169"/>
    <mergeCell ref="E170:G170"/>
    <mergeCell ref="A161:A165"/>
    <mergeCell ref="B161:B165"/>
    <mergeCell ref="E161:G161"/>
    <mergeCell ref="I161:I165"/>
    <mergeCell ref="E164:G164"/>
    <mergeCell ref="E165:G165"/>
    <mergeCell ref="E162:G162"/>
    <mergeCell ref="E163:G163"/>
    <mergeCell ref="E167:G167"/>
    <mergeCell ref="E168:G168"/>
    <mergeCell ref="A171:C171"/>
    <mergeCell ref="F171:G171"/>
    <mergeCell ref="A172:C172"/>
    <mergeCell ref="F172:H172"/>
    <mergeCell ref="A173:C173"/>
    <mergeCell ref="F173:H173"/>
    <mergeCell ref="A166:A170"/>
    <mergeCell ref="B166:B170"/>
    <mergeCell ref="E166:G166"/>
    <mergeCell ref="A174:C174"/>
    <mergeCell ref="F174:H174"/>
    <mergeCell ref="A175:I175"/>
    <mergeCell ref="A176:G176"/>
    <mergeCell ref="A177:I177"/>
    <mergeCell ref="A178:C178"/>
    <mergeCell ref="E178:F178"/>
    <mergeCell ref="G178:I178"/>
    <mergeCell ref="A179:C179"/>
    <mergeCell ref="E179:F179"/>
    <mergeCell ref="G179:I179"/>
  </mergeCells>
  <conditionalFormatting sqref="A175:I175">
    <cfRule type="cellIs" dxfId="4" priority="1" stopIfTrue="1" operator="equal">
      <formula>"Die erbrachte Arbeitszeit stimmt nicht mit der abrechenbaren Arbeitszeit überein"</formula>
    </cfRule>
  </conditionalFormatting>
  <dataValidations count="7">
    <dataValidation operator="lessThanOrEqual" allowBlank="1" showInputMessage="1" showErrorMessage="1" sqref="J26:J173" xr:uid="{00000000-0002-0000-0800-000000000000}"/>
    <dataValidation type="time" operator="lessThanOrEqual" allowBlank="1" showInputMessage="1" showErrorMessage="1" sqref="J21:J25" xr:uid="{00000000-0002-0000-0800-000001000000}">
      <formula1>0.416666666666667</formula1>
    </dataValidation>
    <dataValidation type="list" showInputMessage="1" showErrorMessage="1" sqref="D16:D170" xr:uid="{00000000-0002-0000-0800-000002000000}">
      <formula1>$K$1:$K$3</formula1>
    </dataValidation>
    <dataValidation type="list" allowBlank="1" showInputMessage="1" showErrorMessage="1" sqref="B16:B170" xr:uid="{00000000-0002-0000-0800-000003000000}">
      <formula1>$K$4:$K$5</formula1>
    </dataValidation>
    <dataValidation type="time" operator="lessThanOrEqual" showInputMessage="1" showErrorMessage="1" errorTitle="&gt;10 hours" error="The amount of time worked per day must not exceed 10 hours." sqref="H16:H170" xr:uid="{00000000-0002-0000-0800-000004000000}">
      <formula1>0.416666666666667</formula1>
    </dataValidation>
    <dataValidation type="list" showInputMessage="1" showErrorMessage="1" sqref="C17:C20 C22:C25 C27:C30 C32:C45 C47:C50 C52:C55 C57:C60 C62:C65 C67:C80 C82:C85 C87:C90 C92:C95 C97:C100 C102:C115 C117:C120 C122:C125 C127:C130 C132:C135 C137:C150 C152:C155 C157:C160 C162:C165 C167:C170" xr:uid="{00000000-0002-0000-0800-000005000000}">
      <formula1>$F$3</formula1>
    </dataValidation>
    <dataValidation type="list" allowBlank="1" showInputMessage="1" showErrorMessage="1" sqref="C16 C21 C26 C31 C46 C51 C56 C61 C66 C81 C86 C91 C96 C101 C116 C121 C126 C131 C136 C151 C156 C161 C166" xr:uid="{B7ABC6D3-C9B2-4D7F-9C67-C5062B3BD8C2}">
      <formula1>$E$3</formula1>
    </dataValidation>
  </dataValidations>
  <pageMargins left="0.78740157480314965" right="0.78740157480314965" top="0.39370078740157483" bottom="0.39370078740157483" header="0.51181102362204722" footer="0.51181102362204722"/>
  <pageSetup paperSize="9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25</vt:i4>
      </vt:variant>
    </vt:vector>
  </HeadingPairs>
  <TitlesOfParts>
    <vt:vector size="38" baseType="lpstr">
      <vt:lpstr>Notes</vt:lpstr>
      <vt:lpstr>01-24</vt:lpstr>
      <vt:lpstr>02-24</vt:lpstr>
      <vt:lpstr>03-24</vt:lpstr>
      <vt:lpstr>04-24</vt:lpstr>
      <vt:lpstr>05-24</vt:lpstr>
      <vt:lpstr>06-24</vt:lpstr>
      <vt:lpstr>07-24</vt:lpstr>
      <vt:lpstr>08-24</vt:lpstr>
      <vt:lpstr>09-24</vt:lpstr>
      <vt:lpstr>10-24</vt:lpstr>
      <vt:lpstr>11-24</vt:lpstr>
      <vt:lpstr>12-24</vt:lpstr>
      <vt:lpstr>'01-24'!Druckbereich</vt:lpstr>
      <vt:lpstr>'02-24'!Druckbereich</vt:lpstr>
      <vt:lpstr>'03-24'!Druckbereich</vt:lpstr>
      <vt:lpstr>'04-24'!Druckbereich</vt:lpstr>
      <vt:lpstr>'05-24'!Druckbereich</vt:lpstr>
      <vt:lpstr>'06-24'!Druckbereich</vt:lpstr>
      <vt:lpstr>'07-24'!Druckbereich</vt:lpstr>
      <vt:lpstr>'08-24'!Druckbereich</vt:lpstr>
      <vt:lpstr>'09-24'!Druckbereich</vt:lpstr>
      <vt:lpstr>'10-24'!Druckbereich</vt:lpstr>
      <vt:lpstr>'11-24'!Druckbereich</vt:lpstr>
      <vt:lpstr>'12-24'!Druckbereich</vt:lpstr>
      <vt:lpstr>Notes!Druckbereich</vt:lpstr>
      <vt:lpstr>'01-24'!Drucktitel</vt:lpstr>
      <vt:lpstr>'02-24'!Drucktitel</vt:lpstr>
      <vt:lpstr>'03-24'!Drucktitel</vt:lpstr>
      <vt:lpstr>'04-24'!Drucktitel</vt:lpstr>
      <vt:lpstr>'05-24'!Drucktitel</vt:lpstr>
      <vt:lpstr>'06-24'!Drucktitel</vt:lpstr>
      <vt:lpstr>'07-24'!Drucktitel</vt:lpstr>
      <vt:lpstr>'08-24'!Drucktitel</vt:lpstr>
      <vt:lpstr>'09-24'!Drucktitel</vt:lpstr>
      <vt:lpstr>'10-24'!Drucktitel</vt:lpstr>
      <vt:lpstr>'11-24'!Drucktitel</vt:lpstr>
      <vt:lpstr>'12-24'!Drucktitel</vt:lpstr>
    </vt:vector>
  </TitlesOfParts>
  <Company>Uni-Bonn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ArianeHeil</dc:creator>
  <cp:lastModifiedBy>Poetsch, Annette</cp:lastModifiedBy>
  <cp:lastPrinted>2023-08-10T09:28:54Z</cp:lastPrinted>
  <dcterms:created xsi:type="dcterms:W3CDTF">2013-03-11T07:35:16Z</dcterms:created>
  <dcterms:modified xsi:type="dcterms:W3CDTF">2024-07-08T13:40:19Z</dcterms:modified>
</cp:coreProperties>
</file>