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" windowWidth="19320" windowHeight="12920" tabRatio="698" activeTab="12"/>
  </bookViews>
  <sheets>
    <sheet name="Hinweise" sheetId="37" r:id="rId1"/>
    <sheet name="01-21" sheetId="1" r:id="rId2"/>
    <sheet name="02-21" sheetId="29" r:id="rId3"/>
    <sheet name="03-21" sheetId="30" r:id="rId4"/>
    <sheet name="04-21" sheetId="28" r:id="rId5"/>
    <sheet name="05-21" sheetId="27" r:id="rId6"/>
    <sheet name="06-21" sheetId="26" r:id="rId7"/>
    <sheet name="07-21" sheetId="31" r:id="rId8"/>
    <sheet name="08-21" sheetId="32" r:id="rId9"/>
    <sheet name="09-21" sheetId="33" r:id="rId10"/>
    <sheet name="10-21" sheetId="34" r:id="rId11"/>
    <sheet name="11-21" sheetId="35" r:id="rId12"/>
    <sheet name="12-21" sheetId="36" r:id="rId13"/>
  </sheets>
  <definedNames>
    <definedName name="_xlnm._FilterDatabase" localSheetId="1" hidden="1">'01-21'!$A$15:$I$171</definedName>
    <definedName name="BioSC">'01-21'!#REF!</definedName>
    <definedName name="_xlnm.Print_Area" localSheetId="1">'01-21'!$A$1:$I$179</definedName>
    <definedName name="_xlnm.Print_Area" localSheetId="2">'02-21'!$A$1:$I$164</definedName>
    <definedName name="_xlnm.Print_Area" localSheetId="3">'03-21'!$A$1:$I$179</definedName>
    <definedName name="_xlnm.Print_Area" localSheetId="4">'04-21'!$A$1:$I$177</definedName>
    <definedName name="_xlnm.Print_Area" localSheetId="5">'05-21'!$A$1:$I$179</definedName>
    <definedName name="_xlnm.Print_Area" localSheetId="6">'06-21'!$A$1:$I$177</definedName>
    <definedName name="_xlnm.Print_Area" localSheetId="7">'07-21'!$A$1:$I$179</definedName>
    <definedName name="_xlnm.Print_Area" localSheetId="8">'08-21'!$A$1:$I$179</definedName>
    <definedName name="_xlnm.Print_Area" localSheetId="9">'09-21'!$A$1:$I$177</definedName>
    <definedName name="_xlnm.Print_Area" localSheetId="10">'10-21'!$A$1:$I$179</definedName>
    <definedName name="_xlnm.Print_Area" localSheetId="11">'11-21'!$A$1:$I$177</definedName>
    <definedName name="_xlnm.Print_Area" localSheetId="12">'12-21'!$A$1:$I$179</definedName>
    <definedName name="_xlnm.Print_Area" localSheetId="0">Hinweise!$A$1:$K$34</definedName>
    <definedName name="_xlnm.Print_Titles" localSheetId="1">'01-21'!$15:$15</definedName>
    <definedName name="_xlnm.Print_Titles" localSheetId="2">'02-21'!$15:$15</definedName>
    <definedName name="_xlnm.Print_Titles" localSheetId="3">'03-21'!$15:$15</definedName>
    <definedName name="_xlnm.Print_Titles" localSheetId="4">'04-21'!$15:$15</definedName>
    <definedName name="_xlnm.Print_Titles" localSheetId="5">'05-21'!$15:$15</definedName>
    <definedName name="_xlnm.Print_Titles" localSheetId="6">'06-21'!$15:$15</definedName>
    <definedName name="_xlnm.Print_Titles" localSheetId="7">'07-21'!$15:$15</definedName>
    <definedName name="_xlnm.Print_Titles" localSheetId="8">'08-21'!$15:$15</definedName>
    <definedName name="_xlnm.Print_Titles" localSheetId="9">'09-21'!$15:$15</definedName>
    <definedName name="_xlnm.Print_Titles" localSheetId="10">'10-21'!$15:$15</definedName>
    <definedName name="_xlnm.Print_Titles" localSheetId="11">'11-21'!$15:$15</definedName>
    <definedName name="_xlnm.Print_Titles" localSheetId="12">'12-21'!$15:$15</definedName>
  </definedNames>
  <calcPr calcId="145621"/>
</workbook>
</file>

<file path=xl/calcChain.xml><?xml version="1.0" encoding="utf-8"?>
<calcChain xmlns="http://schemas.openxmlformats.org/spreadsheetml/2006/main">
  <c r="A9" i="36" l="1"/>
  <c r="A9" i="35"/>
  <c r="A9" i="34"/>
  <c r="A9" i="33"/>
  <c r="A9" i="32"/>
  <c r="A9" i="31"/>
  <c r="A9" i="26"/>
  <c r="A9" i="27"/>
  <c r="A9" i="28"/>
  <c r="A9" i="30"/>
  <c r="A9" i="29"/>
  <c r="A9" i="1"/>
  <c r="I146" i="28" l="1"/>
  <c r="I16" i="30" l="1"/>
  <c r="A21" i="30"/>
  <c r="A26" i="30" s="1"/>
  <c r="A31" i="30" s="1"/>
  <c r="A36" i="30" s="1"/>
  <c r="A41" i="30" s="1"/>
  <c r="A46" i="30" s="1"/>
  <c r="A51" i="30" s="1"/>
  <c r="A56" i="30" s="1"/>
  <c r="A61" i="30" s="1"/>
  <c r="A66" i="30" s="1"/>
  <c r="A71" i="30" s="1"/>
  <c r="A76" i="30" s="1"/>
  <c r="A81" i="30" s="1"/>
  <c r="A86" i="30" s="1"/>
  <c r="A91" i="30" s="1"/>
  <c r="A96" i="30" s="1"/>
  <c r="A101" i="30" s="1"/>
  <c r="A106" i="30" s="1"/>
  <c r="A111" i="30" s="1"/>
  <c r="A116" i="30" s="1"/>
  <c r="A121" i="30" s="1"/>
  <c r="A126" i="30" s="1"/>
  <c r="A131" i="30" s="1"/>
  <c r="A136" i="30" s="1"/>
  <c r="A141" i="30" s="1"/>
  <c r="A146" i="30" s="1"/>
  <c r="A151" i="30" s="1"/>
  <c r="A156" i="30" s="1"/>
  <c r="A161" i="30" s="1"/>
  <c r="A166" i="30" s="1"/>
  <c r="I21" i="30"/>
  <c r="I26" i="30"/>
  <c r="I31" i="30"/>
  <c r="I36" i="30"/>
  <c r="I41" i="30"/>
  <c r="I46" i="30"/>
  <c r="I51" i="30"/>
  <c r="I56" i="30"/>
  <c r="I61" i="30"/>
  <c r="I66" i="30"/>
  <c r="I71" i="30"/>
  <c r="I76" i="30"/>
  <c r="I81" i="30"/>
  <c r="I86" i="30"/>
  <c r="I91" i="30"/>
  <c r="I96" i="30"/>
  <c r="I101" i="30"/>
  <c r="I106" i="30"/>
  <c r="I111" i="30"/>
  <c r="I116" i="30"/>
  <c r="I121" i="30"/>
  <c r="I126" i="30"/>
  <c r="I131" i="30"/>
  <c r="I136" i="30"/>
  <c r="I141" i="30"/>
  <c r="I146" i="30"/>
  <c r="I151" i="30"/>
  <c r="I156" i="30"/>
  <c r="I161" i="30"/>
  <c r="I166" i="30"/>
  <c r="E171" i="30"/>
  <c r="H171" i="30"/>
  <c r="A172" i="30"/>
  <c r="E172" i="30"/>
  <c r="A173" i="30"/>
  <c r="E173" i="30"/>
  <c r="E174" i="30" s="1"/>
  <c r="I171" i="30" l="1"/>
  <c r="A175" i="30" s="1"/>
  <c r="I16" i="1"/>
  <c r="E172" i="36" l="1"/>
  <c r="E171" i="36"/>
  <c r="E170" i="35"/>
  <c r="E169" i="35"/>
  <c r="E172" i="34"/>
  <c r="E171" i="34"/>
  <c r="E170" i="33"/>
  <c r="E169" i="33"/>
  <c r="E172" i="32"/>
  <c r="E171" i="32"/>
  <c r="E172" i="31"/>
  <c r="E171" i="31"/>
  <c r="E170" i="26"/>
  <c r="E169" i="26"/>
  <c r="E172" i="27"/>
  <c r="E171" i="27"/>
  <c r="E170" i="28"/>
  <c r="E169" i="28"/>
  <c r="E157" i="29"/>
  <c r="E156" i="29"/>
  <c r="E172" i="1"/>
  <c r="E171" i="1"/>
  <c r="K1" i="1"/>
  <c r="K3" i="1"/>
  <c r="H156" i="29" l="1"/>
  <c r="K1" i="29" l="1"/>
  <c r="A21" i="1" l="1"/>
  <c r="A173" i="36" l="1"/>
  <c r="A172" i="36"/>
  <c r="A171" i="35"/>
  <c r="A170" i="35"/>
  <c r="A173" i="34"/>
  <c r="A172" i="34"/>
  <c r="A171" i="33"/>
  <c r="A170" i="33"/>
  <c r="A173" i="32"/>
  <c r="A172" i="32"/>
  <c r="A173" i="31"/>
  <c r="A172" i="31"/>
  <c r="A171" i="26"/>
  <c r="A170" i="26"/>
  <c r="A173" i="27"/>
  <c r="A172" i="27"/>
  <c r="A171" i="28"/>
  <c r="A170" i="28"/>
  <c r="A158" i="29"/>
  <c r="A157" i="29"/>
  <c r="A173" i="1"/>
  <c r="A172" i="1"/>
  <c r="K3" i="36" l="1"/>
  <c r="K1" i="36"/>
  <c r="K3" i="35"/>
  <c r="K1" i="35"/>
  <c r="K3" i="34"/>
  <c r="K1" i="34"/>
  <c r="K3" i="33"/>
  <c r="K1" i="33"/>
  <c r="K3" i="32"/>
  <c r="K1" i="32"/>
  <c r="K3" i="31"/>
  <c r="K1" i="31"/>
  <c r="K3" i="26"/>
  <c r="K1" i="26"/>
  <c r="K3" i="27"/>
  <c r="K1" i="27"/>
  <c r="K3" i="28"/>
  <c r="K1" i="28"/>
  <c r="K3" i="30"/>
  <c r="K1" i="30"/>
  <c r="E158" i="29"/>
  <c r="K3" i="29"/>
  <c r="E159" i="29" l="1"/>
  <c r="E173" i="36" l="1"/>
  <c r="E174" i="36" s="1"/>
  <c r="H171" i="36"/>
  <c r="I166" i="36"/>
  <c r="I161" i="36"/>
  <c r="I156" i="36"/>
  <c r="I151" i="36"/>
  <c r="I146" i="36"/>
  <c r="I141" i="36"/>
  <c r="I136" i="36"/>
  <c r="I131" i="36"/>
  <c r="I126" i="36"/>
  <c r="I121" i="36"/>
  <c r="I116" i="36"/>
  <c r="I111" i="36"/>
  <c r="I106" i="36"/>
  <c r="I101" i="36"/>
  <c r="I96" i="36"/>
  <c r="I91" i="36"/>
  <c r="I86" i="36"/>
  <c r="I81" i="36"/>
  <c r="I76" i="36"/>
  <c r="I71" i="36"/>
  <c r="I66" i="36"/>
  <c r="I61" i="36"/>
  <c r="I56" i="36"/>
  <c r="I51" i="36"/>
  <c r="I46" i="36"/>
  <c r="I41" i="36"/>
  <c r="I36" i="36"/>
  <c r="I31" i="36"/>
  <c r="I26" i="36"/>
  <c r="I21" i="36"/>
  <c r="A21" i="36"/>
  <c r="A26" i="36" s="1"/>
  <c r="A31" i="36" s="1"/>
  <c r="A36" i="36" s="1"/>
  <c r="A41" i="36" s="1"/>
  <c r="A46" i="36" s="1"/>
  <c r="A51" i="36" s="1"/>
  <c r="A56" i="36" s="1"/>
  <c r="A61" i="36" s="1"/>
  <c r="A66" i="36" s="1"/>
  <c r="A71" i="36" s="1"/>
  <c r="A76" i="36" s="1"/>
  <c r="A81" i="36" s="1"/>
  <c r="A86" i="36" s="1"/>
  <c r="A91" i="36" s="1"/>
  <c r="A96" i="36" s="1"/>
  <c r="A101" i="36" s="1"/>
  <c r="A106" i="36" s="1"/>
  <c r="A111" i="36" s="1"/>
  <c r="A116" i="36" s="1"/>
  <c r="A121" i="36" s="1"/>
  <c r="A126" i="36" s="1"/>
  <c r="A131" i="36" s="1"/>
  <c r="A136" i="36" s="1"/>
  <c r="A141" i="36" s="1"/>
  <c r="A146" i="36" s="1"/>
  <c r="A151" i="36" s="1"/>
  <c r="A156" i="36" s="1"/>
  <c r="A161" i="36" s="1"/>
  <c r="A166" i="36" s="1"/>
  <c r="I16" i="36"/>
  <c r="E171" i="35"/>
  <c r="E172" i="35" s="1"/>
  <c r="H169" i="35"/>
  <c r="I166" i="35"/>
  <c r="I161" i="35"/>
  <c r="I156" i="35"/>
  <c r="I151" i="35"/>
  <c r="I146" i="35"/>
  <c r="I141" i="35"/>
  <c r="I136" i="35"/>
  <c r="I131" i="35"/>
  <c r="I126" i="35"/>
  <c r="I121" i="35"/>
  <c r="I116" i="35"/>
  <c r="I111" i="35"/>
  <c r="I106" i="35"/>
  <c r="I101" i="35"/>
  <c r="I96" i="35"/>
  <c r="I91" i="35"/>
  <c r="I86" i="35"/>
  <c r="I81" i="35"/>
  <c r="I76" i="35"/>
  <c r="I71" i="35"/>
  <c r="I66" i="35"/>
  <c r="I61" i="35"/>
  <c r="I56" i="35"/>
  <c r="I51" i="35"/>
  <c r="I46" i="35"/>
  <c r="I41" i="35"/>
  <c r="I36" i="35"/>
  <c r="I31" i="35"/>
  <c r="I26" i="35"/>
  <c r="I21" i="35"/>
  <c r="A21" i="35"/>
  <c r="A26" i="35" s="1"/>
  <c r="A31" i="35" s="1"/>
  <c r="A36" i="35" s="1"/>
  <c r="A41" i="35" s="1"/>
  <c r="A46" i="35" s="1"/>
  <c r="A51" i="35" s="1"/>
  <c r="A56" i="35" s="1"/>
  <c r="A61" i="35" s="1"/>
  <c r="A66" i="35" s="1"/>
  <c r="A71" i="35" s="1"/>
  <c r="A76" i="35" s="1"/>
  <c r="A81" i="35" s="1"/>
  <c r="A86" i="35" s="1"/>
  <c r="A91" i="35" s="1"/>
  <c r="A96" i="35" s="1"/>
  <c r="A101" i="35" s="1"/>
  <c r="A106" i="35" s="1"/>
  <c r="A111" i="35" s="1"/>
  <c r="A116" i="35" s="1"/>
  <c r="A121" i="35" s="1"/>
  <c r="A126" i="35" s="1"/>
  <c r="A131" i="35" s="1"/>
  <c r="A136" i="35" s="1"/>
  <c r="A141" i="35" s="1"/>
  <c r="A146" i="35" s="1"/>
  <c r="A151" i="35" s="1"/>
  <c r="A156" i="35" s="1"/>
  <c r="A161" i="35" s="1"/>
  <c r="A166" i="35" s="1"/>
  <c r="I16" i="35"/>
  <c r="E173" i="34"/>
  <c r="E174" i="34" s="1"/>
  <c r="H171" i="34"/>
  <c r="I166" i="34"/>
  <c r="I161" i="34"/>
  <c r="I156" i="34"/>
  <c r="I151" i="34"/>
  <c r="I146" i="34"/>
  <c r="I141" i="34"/>
  <c r="I136" i="34"/>
  <c r="I131" i="34"/>
  <c r="I126" i="34"/>
  <c r="I121" i="34"/>
  <c r="I116" i="34"/>
  <c r="I111" i="34"/>
  <c r="I106" i="34"/>
  <c r="I101" i="34"/>
  <c r="I96" i="34"/>
  <c r="I91" i="34"/>
  <c r="I86" i="34"/>
  <c r="I81" i="34"/>
  <c r="I76" i="34"/>
  <c r="I71" i="34"/>
  <c r="I66" i="34"/>
  <c r="I61" i="34"/>
  <c r="I56" i="34"/>
  <c r="I51" i="34"/>
  <c r="I46" i="34"/>
  <c r="I41" i="34"/>
  <c r="I36" i="34"/>
  <c r="I31" i="34"/>
  <c r="I26" i="34"/>
  <c r="I21" i="34"/>
  <c r="A21" i="34"/>
  <c r="A26" i="34" s="1"/>
  <c r="A31" i="34" s="1"/>
  <c r="A36" i="34" s="1"/>
  <c r="A41" i="34" s="1"/>
  <c r="A46" i="34" s="1"/>
  <c r="A51" i="34" s="1"/>
  <c r="A56" i="34" s="1"/>
  <c r="A61" i="34" s="1"/>
  <c r="A66" i="34" s="1"/>
  <c r="A71" i="34" s="1"/>
  <c r="A76" i="34" s="1"/>
  <c r="A81" i="34" s="1"/>
  <c r="A86" i="34" s="1"/>
  <c r="A91" i="34" s="1"/>
  <c r="A96" i="34" s="1"/>
  <c r="A101" i="34" s="1"/>
  <c r="A106" i="34" s="1"/>
  <c r="A111" i="34" s="1"/>
  <c r="A116" i="34" s="1"/>
  <c r="A121" i="34" s="1"/>
  <c r="A126" i="34" s="1"/>
  <c r="A131" i="34" s="1"/>
  <c r="A136" i="34" s="1"/>
  <c r="A141" i="34" s="1"/>
  <c r="A146" i="34" s="1"/>
  <c r="A151" i="34" s="1"/>
  <c r="A156" i="34" s="1"/>
  <c r="A161" i="34" s="1"/>
  <c r="A166" i="34" s="1"/>
  <c r="I16" i="34"/>
  <c r="E171" i="33"/>
  <c r="E172" i="33" s="1"/>
  <c r="H169" i="33"/>
  <c r="I166" i="33"/>
  <c r="I161" i="33"/>
  <c r="I156" i="33"/>
  <c r="I151" i="33"/>
  <c r="I146" i="33"/>
  <c r="I141" i="33"/>
  <c r="I136" i="33"/>
  <c r="I131" i="33"/>
  <c r="I126" i="33"/>
  <c r="I121" i="33"/>
  <c r="I116" i="33"/>
  <c r="I111" i="33"/>
  <c r="I106" i="33"/>
  <c r="I101" i="33"/>
  <c r="I96" i="33"/>
  <c r="I91" i="33"/>
  <c r="I87" i="33"/>
  <c r="I81" i="33"/>
  <c r="I76" i="33"/>
  <c r="I71" i="33"/>
  <c r="I66" i="33"/>
  <c r="I61" i="33"/>
  <c r="I56" i="33"/>
  <c r="I51" i="33"/>
  <c r="I46" i="33"/>
  <c r="I41" i="33"/>
  <c r="I36" i="33"/>
  <c r="I31" i="33"/>
  <c r="I26" i="33"/>
  <c r="I21" i="33"/>
  <c r="A21" i="33"/>
  <c r="A26" i="33" s="1"/>
  <c r="A31" i="33" s="1"/>
  <c r="A36" i="33" s="1"/>
  <c r="A41" i="33" s="1"/>
  <c r="A46" i="33" s="1"/>
  <c r="A51" i="33" s="1"/>
  <c r="A56" i="33" s="1"/>
  <c r="A61" i="33" s="1"/>
  <c r="A66" i="33" s="1"/>
  <c r="A71" i="33" s="1"/>
  <c r="A76" i="33" s="1"/>
  <c r="A81" i="33" s="1"/>
  <c r="A87" i="33" s="1"/>
  <c r="A91" i="33" s="1"/>
  <c r="A96" i="33" s="1"/>
  <c r="A101" i="33" s="1"/>
  <c r="A106" i="33" s="1"/>
  <c r="A111" i="33" s="1"/>
  <c r="A116" i="33" s="1"/>
  <c r="A121" i="33" s="1"/>
  <c r="A126" i="33" s="1"/>
  <c r="A131" i="33" s="1"/>
  <c r="A136" i="33" s="1"/>
  <c r="A141" i="33" s="1"/>
  <c r="A146" i="33" s="1"/>
  <c r="A151" i="33" s="1"/>
  <c r="A156" i="33" s="1"/>
  <c r="A161" i="33" s="1"/>
  <c r="A166" i="33" s="1"/>
  <c r="I16" i="33"/>
  <c r="E173" i="32"/>
  <c r="E174" i="32" s="1"/>
  <c r="H171" i="32"/>
  <c r="I166" i="32"/>
  <c r="I161" i="32"/>
  <c r="I156" i="32"/>
  <c r="I151" i="32"/>
  <c r="I146" i="32"/>
  <c r="I141" i="32"/>
  <c r="I136" i="32"/>
  <c r="I131" i="32"/>
  <c r="I126" i="32"/>
  <c r="I121" i="32"/>
  <c r="I116" i="32"/>
  <c r="I111" i="32"/>
  <c r="I106" i="32"/>
  <c r="I101" i="32"/>
  <c r="I96" i="32"/>
  <c r="I91" i="32"/>
  <c r="I86" i="32"/>
  <c r="I81" i="32"/>
  <c r="I76" i="32"/>
  <c r="I71" i="32"/>
  <c r="I66" i="32"/>
  <c r="I61" i="32"/>
  <c r="I56" i="32"/>
  <c r="I51" i="32"/>
  <c r="I46" i="32"/>
  <c r="I41" i="32"/>
  <c r="I36" i="32"/>
  <c r="I31" i="32"/>
  <c r="I26" i="32"/>
  <c r="I21" i="32"/>
  <c r="A21" i="32"/>
  <c r="A26" i="32" s="1"/>
  <c r="A31" i="32" s="1"/>
  <c r="A36" i="32" s="1"/>
  <c r="A41" i="32" s="1"/>
  <c r="A46" i="32" s="1"/>
  <c r="A51" i="32" s="1"/>
  <c r="A56" i="32" s="1"/>
  <c r="A61" i="32" s="1"/>
  <c r="A66" i="32" s="1"/>
  <c r="A71" i="32" s="1"/>
  <c r="A76" i="32" s="1"/>
  <c r="A81" i="32" s="1"/>
  <c r="A86" i="32" s="1"/>
  <c r="A91" i="32" s="1"/>
  <c r="A96" i="32" s="1"/>
  <c r="A101" i="32" s="1"/>
  <c r="A106" i="32" s="1"/>
  <c r="A111" i="32" s="1"/>
  <c r="A116" i="32" s="1"/>
  <c r="A121" i="32" s="1"/>
  <c r="A126" i="32" s="1"/>
  <c r="A131" i="32" s="1"/>
  <c r="A136" i="32" s="1"/>
  <c r="A141" i="32" s="1"/>
  <c r="A146" i="32" s="1"/>
  <c r="A151" i="32" s="1"/>
  <c r="A156" i="32" s="1"/>
  <c r="A161" i="32" s="1"/>
  <c r="A166" i="32" s="1"/>
  <c r="I16" i="32"/>
  <c r="E173" i="31"/>
  <c r="E174" i="31" s="1"/>
  <c r="H171" i="31"/>
  <c r="I166" i="31"/>
  <c r="I161" i="31"/>
  <c r="I156" i="31"/>
  <c r="I151" i="31"/>
  <c r="I146" i="31"/>
  <c r="I141" i="31"/>
  <c r="I136" i="31"/>
  <c r="I131" i="31"/>
  <c r="I126" i="31"/>
  <c r="I121" i="31"/>
  <c r="I116" i="31"/>
  <c r="I111" i="31"/>
  <c r="I106" i="31"/>
  <c r="I101" i="31"/>
  <c r="I96" i="31"/>
  <c r="I91" i="31"/>
  <c r="I86" i="31"/>
  <c r="I81" i="31"/>
  <c r="I76" i="31"/>
  <c r="I71" i="31"/>
  <c r="I66" i="31"/>
  <c r="I61" i="31"/>
  <c r="I56" i="31"/>
  <c r="I51" i="31"/>
  <c r="I46" i="31"/>
  <c r="I41" i="31"/>
  <c r="I36" i="31"/>
  <c r="I31" i="31"/>
  <c r="I26" i="31"/>
  <c r="I21" i="31"/>
  <c r="A21" i="31"/>
  <c r="A26" i="31" s="1"/>
  <c r="A31" i="31" s="1"/>
  <c r="A36" i="31" s="1"/>
  <c r="A41" i="31" s="1"/>
  <c r="A46" i="31" s="1"/>
  <c r="A51" i="31" s="1"/>
  <c r="A56" i="31" s="1"/>
  <c r="A61" i="31" s="1"/>
  <c r="A66" i="31" s="1"/>
  <c r="A71" i="31" s="1"/>
  <c r="A76" i="31" s="1"/>
  <c r="A81" i="31" s="1"/>
  <c r="A86" i="31" s="1"/>
  <c r="A91" i="31" s="1"/>
  <c r="A96" i="31" s="1"/>
  <c r="A101" i="31" s="1"/>
  <c r="A106" i="31" s="1"/>
  <c r="A111" i="31" s="1"/>
  <c r="A116" i="31" s="1"/>
  <c r="A121" i="31" s="1"/>
  <c r="A126" i="31" s="1"/>
  <c r="A131" i="31" s="1"/>
  <c r="A136" i="31" s="1"/>
  <c r="A141" i="31" s="1"/>
  <c r="A146" i="31" s="1"/>
  <c r="A151" i="31" s="1"/>
  <c r="A156" i="31" s="1"/>
  <c r="A161" i="31" s="1"/>
  <c r="A166" i="31" s="1"/>
  <c r="I16" i="31"/>
  <c r="E171" i="26"/>
  <c r="E172" i="26" s="1"/>
  <c r="H169" i="26"/>
  <c r="I166" i="26"/>
  <c r="I161" i="26"/>
  <c r="I156" i="26"/>
  <c r="I151" i="26"/>
  <c r="I146" i="26"/>
  <c r="I141" i="26"/>
  <c r="I136" i="26"/>
  <c r="I131" i="26"/>
  <c r="I126" i="26"/>
  <c r="I121" i="26"/>
  <c r="I116" i="26"/>
  <c r="I111" i="26"/>
  <c r="I106" i="26"/>
  <c r="I101" i="26"/>
  <c r="I96" i="26"/>
  <c r="I91" i="26"/>
  <c r="I86" i="26"/>
  <c r="I81" i="26"/>
  <c r="I76" i="26"/>
  <c r="I71" i="26"/>
  <c r="I66" i="26"/>
  <c r="I61" i="26"/>
  <c r="I56" i="26"/>
  <c r="I51" i="26"/>
  <c r="I46" i="26"/>
  <c r="I41" i="26"/>
  <c r="I36" i="26"/>
  <c r="I31" i="26"/>
  <c r="I26" i="26"/>
  <c r="I21" i="26"/>
  <c r="A21" i="26"/>
  <c r="A26" i="26" s="1"/>
  <c r="A31" i="26" s="1"/>
  <c r="A36" i="26" s="1"/>
  <c r="A41" i="26" s="1"/>
  <c r="A46" i="26" s="1"/>
  <c r="A51" i="26" s="1"/>
  <c r="A56" i="26" s="1"/>
  <c r="A61" i="26" s="1"/>
  <c r="A66" i="26" s="1"/>
  <c r="A71" i="26" s="1"/>
  <c r="A76" i="26" s="1"/>
  <c r="A81" i="26" s="1"/>
  <c r="A86" i="26" s="1"/>
  <c r="A91" i="26" s="1"/>
  <c r="A96" i="26" s="1"/>
  <c r="A101" i="26" s="1"/>
  <c r="A106" i="26" s="1"/>
  <c r="A111" i="26" s="1"/>
  <c r="A116" i="26" s="1"/>
  <c r="A121" i="26" s="1"/>
  <c r="A126" i="26" s="1"/>
  <c r="A131" i="26" s="1"/>
  <c r="A136" i="26" s="1"/>
  <c r="A141" i="26" s="1"/>
  <c r="A146" i="26" s="1"/>
  <c r="A151" i="26" s="1"/>
  <c r="A156" i="26" s="1"/>
  <c r="A161" i="26" s="1"/>
  <c r="A166" i="26" s="1"/>
  <c r="I16" i="26"/>
  <c r="E173" i="27"/>
  <c r="E174" i="27" s="1"/>
  <c r="H171" i="27"/>
  <c r="I166" i="27"/>
  <c r="I161" i="27"/>
  <c r="I156" i="27"/>
  <c r="I151" i="27"/>
  <c r="I146" i="27"/>
  <c r="I141" i="27"/>
  <c r="I136" i="27"/>
  <c r="I131" i="27"/>
  <c r="I126" i="27"/>
  <c r="I121" i="27"/>
  <c r="I116" i="27"/>
  <c r="I111" i="27"/>
  <c r="I106" i="27"/>
  <c r="I101" i="27"/>
  <c r="I96" i="27"/>
  <c r="I91" i="27"/>
  <c r="I86" i="27"/>
  <c r="I81" i="27"/>
  <c r="I76" i="27"/>
  <c r="I71" i="27"/>
  <c r="I66" i="27"/>
  <c r="I61" i="27"/>
  <c r="I56" i="27"/>
  <c r="I51" i="27"/>
  <c r="I46" i="27"/>
  <c r="I41" i="27"/>
  <c r="I36" i="27"/>
  <c r="I31" i="27"/>
  <c r="I26" i="27"/>
  <c r="I21" i="27"/>
  <c r="A21" i="27"/>
  <c r="A26" i="27" s="1"/>
  <c r="A31" i="27" s="1"/>
  <c r="A36" i="27" s="1"/>
  <c r="A41" i="27" s="1"/>
  <c r="A46" i="27" s="1"/>
  <c r="A51" i="27" s="1"/>
  <c r="A56" i="27" s="1"/>
  <c r="A61" i="27" s="1"/>
  <c r="A66" i="27" s="1"/>
  <c r="A71" i="27" s="1"/>
  <c r="A76" i="27" s="1"/>
  <c r="A81" i="27" s="1"/>
  <c r="A86" i="27" s="1"/>
  <c r="A91" i="27" s="1"/>
  <c r="A96" i="27" s="1"/>
  <c r="A101" i="27" s="1"/>
  <c r="A106" i="27" s="1"/>
  <c r="A111" i="27" s="1"/>
  <c r="A116" i="27" s="1"/>
  <c r="A121" i="27" s="1"/>
  <c r="A126" i="27" s="1"/>
  <c r="A131" i="27" s="1"/>
  <c r="A136" i="27" s="1"/>
  <c r="A141" i="27" s="1"/>
  <c r="A146" i="27" s="1"/>
  <c r="A151" i="27" s="1"/>
  <c r="A156" i="27" s="1"/>
  <c r="A161" i="27" s="1"/>
  <c r="A166" i="27" s="1"/>
  <c r="I16" i="27"/>
  <c r="E171" i="28"/>
  <c r="E172" i="28" s="1"/>
  <c r="H169" i="28"/>
  <c r="I166" i="28"/>
  <c r="I161" i="28"/>
  <c r="I156" i="28"/>
  <c r="I151" i="28"/>
  <c r="I141" i="28"/>
  <c r="I136" i="28"/>
  <c r="I131" i="28"/>
  <c r="I126" i="28"/>
  <c r="I121" i="28"/>
  <c r="I116" i="28"/>
  <c r="I111" i="28"/>
  <c r="I106" i="28"/>
  <c r="I101" i="28"/>
  <c r="I96" i="28"/>
  <c r="I91" i="28"/>
  <c r="I86" i="28"/>
  <c r="I81" i="28"/>
  <c r="I76" i="28"/>
  <c r="I71" i="28"/>
  <c r="I66" i="28"/>
  <c r="I61" i="28"/>
  <c r="I56" i="28"/>
  <c r="I51" i="28"/>
  <c r="I46" i="28"/>
  <c r="I41" i="28"/>
  <c r="I36" i="28"/>
  <c r="I31" i="28"/>
  <c r="I26" i="28"/>
  <c r="I21" i="28"/>
  <c r="A21" i="28"/>
  <c r="A26" i="28" s="1"/>
  <c r="A31" i="28" s="1"/>
  <c r="A36" i="28" s="1"/>
  <c r="A41" i="28" s="1"/>
  <c r="A46" i="28" s="1"/>
  <c r="A51" i="28" s="1"/>
  <c r="A56" i="28" s="1"/>
  <c r="A61" i="28" s="1"/>
  <c r="A66" i="28" s="1"/>
  <c r="A71" i="28" s="1"/>
  <c r="A76" i="28" s="1"/>
  <c r="A81" i="28" s="1"/>
  <c r="A86" i="28" s="1"/>
  <c r="A91" i="28" s="1"/>
  <c r="A96" i="28" s="1"/>
  <c r="A101" i="28" s="1"/>
  <c r="A106" i="28" s="1"/>
  <c r="A111" i="28" s="1"/>
  <c r="A116" i="28" s="1"/>
  <c r="A121" i="28" s="1"/>
  <c r="A126" i="28" s="1"/>
  <c r="A131" i="28" s="1"/>
  <c r="A136" i="28" s="1"/>
  <c r="A141" i="28" s="1"/>
  <c r="A146" i="28" s="1"/>
  <c r="A151" i="28" s="1"/>
  <c r="A156" i="28" s="1"/>
  <c r="A161" i="28" s="1"/>
  <c r="A166" i="28" s="1"/>
  <c r="I16" i="28"/>
  <c r="A21" i="29"/>
  <c r="I16" i="29"/>
  <c r="I21" i="29"/>
  <c r="I26" i="29"/>
  <c r="I31" i="29"/>
  <c r="I36" i="29"/>
  <c r="I41" i="29"/>
  <c r="I46" i="29"/>
  <c r="I51" i="29"/>
  <c r="I56" i="29"/>
  <c r="I61" i="29"/>
  <c r="I66" i="29"/>
  <c r="I71" i="29"/>
  <c r="I76" i="29"/>
  <c r="I81" i="29"/>
  <c r="I86" i="29"/>
  <c r="I91" i="29"/>
  <c r="I96" i="29"/>
  <c r="I101" i="29"/>
  <c r="I106" i="29"/>
  <c r="I111" i="29"/>
  <c r="I116" i="29"/>
  <c r="I121" i="29"/>
  <c r="I126" i="29"/>
  <c r="I131" i="29"/>
  <c r="I136" i="29"/>
  <c r="I141" i="29"/>
  <c r="I146" i="29"/>
  <c r="I151" i="29"/>
  <c r="E173" i="1"/>
  <c r="A26" i="1"/>
  <c r="A31" i="1" s="1"/>
  <c r="H171" i="1"/>
  <c r="I21" i="1"/>
  <c r="I26" i="1"/>
  <c r="I31" i="1"/>
  <c r="I36" i="1"/>
  <c r="I41" i="1"/>
  <c r="I46" i="1"/>
  <c r="I51" i="1"/>
  <c r="I56" i="1"/>
  <c r="I61" i="1"/>
  <c r="I66" i="1"/>
  <c r="I71" i="1"/>
  <c r="I76" i="1"/>
  <c r="I81" i="1"/>
  <c r="I86" i="1"/>
  <c r="I91" i="1"/>
  <c r="I96" i="1"/>
  <c r="I101" i="1"/>
  <c r="I106" i="1"/>
  <c r="I111" i="1"/>
  <c r="I116" i="1"/>
  <c r="I121" i="1"/>
  <c r="I126" i="1"/>
  <c r="I131" i="1"/>
  <c r="I136" i="1"/>
  <c r="I141" i="1"/>
  <c r="I146" i="1"/>
  <c r="I151" i="1"/>
  <c r="I156" i="1"/>
  <c r="I161" i="1"/>
  <c r="I166" i="1"/>
  <c r="I169" i="33" l="1"/>
  <c r="A173" i="33" s="1"/>
  <c r="I171" i="1"/>
  <c r="A175" i="1" s="1"/>
  <c r="I171" i="32"/>
  <c r="A175" i="32" s="1"/>
  <c r="I169" i="35"/>
  <c r="A173" i="35" s="1"/>
  <c r="I171" i="34"/>
  <c r="A175" i="34" s="1"/>
  <c r="I171" i="31"/>
  <c r="A175" i="31" s="1"/>
  <c r="I169" i="26"/>
  <c r="A173" i="26" s="1"/>
  <c r="I156" i="29"/>
  <c r="A160" i="29" s="1"/>
  <c r="A26" i="29"/>
  <c r="A31" i="29" s="1"/>
  <c r="A36" i="29" s="1"/>
  <c r="A41" i="29" s="1"/>
  <c r="A46" i="29" s="1"/>
  <c r="A51" i="29" s="1"/>
  <c r="A56" i="29" s="1"/>
  <c r="A61" i="29" s="1"/>
  <c r="A66" i="29" s="1"/>
  <c r="A71" i="29" s="1"/>
  <c r="A76" i="29" s="1"/>
  <c r="A81" i="29" s="1"/>
  <c r="A86" i="29" s="1"/>
  <c r="A91" i="29" s="1"/>
  <c r="A96" i="29" s="1"/>
  <c r="A101" i="29" s="1"/>
  <c r="A106" i="29" s="1"/>
  <c r="A111" i="29" s="1"/>
  <c r="A116" i="29" s="1"/>
  <c r="A121" i="29" s="1"/>
  <c r="A126" i="29" s="1"/>
  <c r="A131" i="29" s="1"/>
  <c r="A136" i="29" s="1"/>
  <c r="A141" i="29" s="1"/>
  <c r="A146" i="29" s="1"/>
  <c r="A151" i="29" s="1"/>
  <c r="A36" i="1"/>
  <c r="A41" i="1" s="1"/>
  <c r="A46" i="1" s="1"/>
  <c r="A51" i="1" s="1"/>
  <c r="A56" i="1" s="1"/>
  <c r="A61" i="1" s="1"/>
  <c r="A66" i="1" s="1"/>
  <c r="A71" i="1" s="1"/>
  <c r="A76" i="1" s="1"/>
  <c r="A81" i="1" s="1"/>
  <c r="A86" i="1" s="1"/>
  <c r="A91" i="1" s="1"/>
  <c r="A96" i="1" s="1"/>
  <c r="A101" i="1" s="1"/>
  <c r="A106" i="1" s="1"/>
  <c r="A111" i="1" s="1"/>
  <c r="A116" i="1" s="1"/>
  <c r="A121" i="1" s="1"/>
  <c r="A126" i="1" s="1"/>
  <c r="A131" i="1" s="1"/>
  <c r="A136" i="1" s="1"/>
  <c r="A141" i="1" s="1"/>
  <c r="A146" i="1" s="1"/>
  <c r="A151" i="1" s="1"/>
  <c r="A156" i="1" s="1"/>
  <c r="I171" i="36"/>
  <c r="A175" i="36" s="1"/>
  <c r="I171" i="27"/>
  <c r="A175" i="27" s="1"/>
  <c r="I169" i="28"/>
  <c r="A173" i="28" s="1"/>
  <c r="E174" i="1"/>
  <c r="A161" i="1" l="1"/>
  <c r="A166" i="1" s="1"/>
</calcChain>
</file>

<file path=xl/sharedStrings.xml><?xml version="1.0" encoding="utf-8"?>
<sst xmlns="http://schemas.openxmlformats.org/spreadsheetml/2006/main" count="432" uniqueCount="65">
  <si>
    <t>Nachweis Projektarbeitsstunden</t>
  </si>
  <si>
    <t xml:space="preserve">Hinweis: </t>
  </si>
  <si>
    <t>Tag</t>
  </si>
  <si>
    <t>Tätigkeitsbeschreibung
stichwortartig</t>
  </si>
  <si>
    <t>Unterschrift des Mitarbeiters</t>
  </si>
  <si>
    <t>Urlaub</t>
  </si>
  <si>
    <t>Sonstiges</t>
  </si>
  <si>
    <t>Die Höchstgrenzen der Arbeitzeitverordnung sind einzuhalten. (max. 10 Stunden/Tag)
Für jeden Mitarbeiter und jeden Monat ist ein eigenes Formular zu verwenden!</t>
  </si>
  <si>
    <t>Sollarbeitszeit gesamt</t>
  </si>
  <si>
    <t>Krank</t>
  </si>
  <si>
    <t>Krank/
Urlaub</t>
  </si>
  <si>
    <t>Projektbezeichnung</t>
  </si>
  <si>
    <t>Zuwendungsempfänger:</t>
  </si>
  <si>
    <t>abrechnungs-fähige
Arbeitszeit
gesamt</t>
  </si>
  <si>
    <t>AZ
in
Std:Min</t>
  </si>
  <si>
    <t>Projektträger:</t>
  </si>
  <si>
    <t>Uni Bonn</t>
  </si>
  <si>
    <t>Monat:</t>
  </si>
  <si>
    <t>Jahr:</t>
  </si>
  <si>
    <t>Wir versichern die Richtigkeit und Vollständigkeit der oben aufgeführten Angaben. Die geleisteten Projektarbeitsstunden waren im Rahmen einer wirtschaftlichen und sparsamen Projektdurchführung erforderlich. Stundenaufschreibung sind subventionserhebliche Tatsachen im Sinne des § 264 Strafgesetzbuch. Bei den angegebenen Projektarbeitsstunden handelt es sich um Nettoarbeitsstunden. Es handelt sich ausschließlich um projektbezogene Arbeiten.</t>
  </si>
  <si>
    <t>Bei anteiliger Beschäftigung im Projekt: Weitere Projektmitarbeit in folgenden Projekten: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</si>
  <si>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</si>
  <si>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</si>
  <si>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</si>
  <si>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</si>
  <si>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</si>
  <si>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</si>
  <si>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</si>
  <si>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</si>
  <si>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</si>
  <si>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</si>
  <si>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</si>
  <si>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</si>
  <si>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 %</t>
  </si>
  <si>
    <t>in Stunden</t>
  </si>
  <si>
    <t>Mitarbeiter (Name und Qualifikation):</t>
  </si>
  <si>
    <t>Stunden gesamt</t>
  </si>
  <si>
    <t>prozentualer Anteil</t>
  </si>
  <si>
    <t>wöchentliche Regelarbeitszeit eines Vollzeitmitarbeiters (100%-Kraft):</t>
  </si>
  <si>
    <t>wöchentliche Regelarbeitszeit des/r o. g. Projektmitarbeiters/in:</t>
  </si>
  <si>
    <t>Hinweise zum Ausfüllen der Stundennachweise</t>
  </si>
  <si>
    <t>Die Arbeitszeit ist im Format 5:00 (für 5 Stunden) einzugeben, sonst erfolgt eine Fehlermeldung!</t>
  </si>
  <si>
    <t>Es sind keine Veränderungen an dem Formular vorzunehmen!</t>
  </si>
  <si>
    <t>Stunden, die in die grau unterlegten Tage eingetragen werden, werden vom Projektträger nicht anerkannt.</t>
  </si>
  <si>
    <t>Formularkopf bitte vollständig ausfüllen.</t>
  </si>
  <si>
    <t>telefonisch unter:</t>
  </si>
  <si>
    <t>per E-Mail unter:</t>
  </si>
  <si>
    <t>zur Verfügung.</t>
  </si>
  <si>
    <t>Bitte in der Spalte "Krank/Urlaub" das jeweils Zutreffende über die Auswahlliste auswählen.</t>
  </si>
  <si>
    <t>BioSC</t>
  </si>
  <si>
    <t>Unterschrift Projektleiter</t>
  </si>
  <si>
    <r>
      <t>Projekt-Nr.</t>
    </r>
    <r>
      <rPr>
        <b/>
        <i/>
        <sz val="10"/>
        <rFont val="Arial"/>
        <family val="2"/>
      </rPr>
      <t/>
    </r>
  </si>
  <si>
    <r>
      <t xml:space="preserve">Projekt-Nr.
</t>
    </r>
    <r>
      <rPr>
        <b/>
        <i/>
        <sz val="10"/>
        <rFont val="Arial"/>
        <family val="2"/>
      </rPr>
      <t/>
    </r>
  </si>
  <si>
    <t>Projekt-Nr.</t>
  </si>
  <si>
    <t>Für Fragen rund um die Stundenzettel steht Ihnen:</t>
  </si>
  <si>
    <t>PSP-Element (Projektnummer)</t>
  </si>
  <si>
    <t>PSP-Element (Projektnummer):</t>
  </si>
  <si>
    <t>Unterschrift des Projektleiters</t>
  </si>
  <si>
    <t>Fehlzeiten (z.B. Urlaub, Krankheit) und nicht projektbezogene Tätigkeiten sind mit Arbeitszeit „0“ anzugeben.</t>
  </si>
  <si>
    <t xml:space="preserve">PSP-Element (Projektnummer): </t>
  </si>
  <si>
    <t>Projektträger</t>
  </si>
  <si>
    <t>Christine Wallraf</t>
  </si>
  <si>
    <t>wallraf@verwaltung.uni-bonn.de</t>
  </si>
  <si>
    <t>53F-50005</t>
  </si>
  <si>
    <t>PSP-Element: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</si>
</sst>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d\,\ dd/mm/yyyy"/>
    <numFmt numFmtId="165" formatCode="h:mm;@"/>
    <numFmt numFmtId="166" formatCode="[h]:mm"/>
    <numFmt numFmtId="167" formatCode="mmmm"/>
    <numFmt numFmtId="168" formatCode="mmmm/yyyy"/>
    <numFmt numFmtId="169" formatCode="[h]:mm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11">
    <xf numFmtId="0" fontId="0" fillId="0" borderId="0" xfId="0"/>
    <xf numFmtId="0" fontId="3" fillId="2" borderId="1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/>
    <xf numFmtId="0" fontId="2" fillId="0" borderId="34" xfId="0" applyFont="1" applyBorder="1" applyAlignment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167" fontId="0" fillId="0" borderId="0" xfId="0" applyNumberFormat="1" applyBorder="1" applyAlignment="1" applyProtection="1">
      <alignment horizontal="center"/>
    </xf>
    <xf numFmtId="165" fontId="0" fillId="0" borderId="0" xfId="0" applyNumberFormat="1" applyProtection="1"/>
    <xf numFmtId="0" fontId="6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/>
    </xf>
    <xf numFmtId="0" fontId="7" fillId="0" borderId="39" xfId="0" applyFont="1" applyBorder="1" applyAlignment="1" applyProtection="1">
      <alignment vertical="top"/>
    </xf>
    <xf numFmtId="167" fontId="9" fillId="0" borderId="8" xfId="0" applyNumberFormat="1" applyFont="1" applyBorder="1" applyAlignment="1" applyProtection="1">
      <alignment horizontal="left"/>
    </xf>
    <xf numFmtId="0" fontId="3" fillId="0" borderId="4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left"/>
    </xf>
    <xf numFmtId="0" fontId="10" fillId="0" borderId="34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10" fillId="4" borderId="16" xfId="0" applyFont="1" applyFill="1" applyBorder="1" applyAlignment="1" applyProtection="1">
      <alignment vertical="center"/>
      <protection locked="0"/>
    </xf>
    <xf numFmtId="2" fontId="2" fillId="0" borderId="5" xfId="1" applyNumberFormat="1" applyFont="1" applyBorder="1" applyAlignment="1" applyProtection="1">
      <alignment vertical="center"/>
      <protection locked="0"/>
    </xf>
    <xf numFmtId="2" fontId="2" fillId="0" borderId="33" xfId="1" applyNumberFormat="1" applyFont="1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165" fontId="0" fillId="0" borderId="19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22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horizontal="right" vertical="center"/>
      <protection locked="0"/>
    </xf>
    <xf numFmtId="165" fontId="0" fillId="0" borderId="4" xfId="0" applyNumberForma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right" vertical="center"/>
      <protection locked="0"/>
    </xf>
    <xf numFmtId="0" fontId="0" fillId="0" borderId="17" xfId="0" applyFill="1" applyBorder="1" applyAlignment="1" applyProtection="1">
      <alignment horizontal="right" vertical="center"/>
      <protection locked="0"/>
    </xf>
    <xf numFmtId="0" fontId="0" fillId="0" borderId="23" xfId="0" applyFill="1" applyBorder="1" applyAlignment="1" applyProtection="1">
      <alignment horizontal="right" vertical="center"/>
      <protection locked="0"/>
    </xf>
    <xf numFmtId="0" fontId="0" fillId="0" borderId="24" xfId="0" applyFill="1" applyBorder="1" applyAlignment="1" applyProtection="1">
      <alignment horizontal="right" vertical="center"/>
      <protection locked="0"/>
    </xf>
    <xf numFmtId="165" fontId="0" fillId="0" borderId="19" xfId="0" applyNumberFormat="1" applyFill="1" applyBorder="1" applyAlignment="1" applyProtection="1">
      <alignment vertical="center"/>
      <protection locked="0"/>
    </xf>
    <xf numFmtId="165" fontId="0" fillId="0" borderId="0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169" fontId="0" fillId="0" borderId="3" xfId="0" applyNumberFormat="1" applyBorder="1" applyAlignment="1" applyProtection="1">
      <alignment horizontal="right" vertical="center"/>
    </xf>
    <xf numFmtId="166" fontId="0" fillId="0" borderId="36" xfId="0" applyNumberFormat="1" applyBorder="1" applyAlignment="1" applyProtection="1">
      <alignment horizontal="center" vertical="center"/>
    </xf>
    <xf numFmtId="166" fontId="0" fillId="0" borderId="3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9" fontId="0" fillId="0" borderId="5" xfId="0" applyNumberForma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/>
    </xf>
    <xf numFmtId="166" fontId="9" fillId="0" borderId="7" xfId="0" applyNumberFormat="1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10" fontId="3" fillId="0" borderId="3" xfId="1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67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51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167" fontId="9" fillId="0" borderId="8" xfId="0" applyNumberFormat="1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vertical="center"/>
    </xf>
    <xf numFmtId="0" fontId="0" fillId="0" borderId="37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right" vertical="center"/>
      <protection locked="0"/>
    </xf>
    <xf numFmtId="165" fontId="0" fillId="0" borderId="38" xfId="0" applyNumberFormat="1" applyFill="1" applyBorder="1" applyAlignment="1" applyProtection="1">
      <alignment vertical="center"/>
      <protection locked="0"/>
    </xf>
    <xf numFmtId="165" fontId="0" fillId="0" borderId="17" xfId="0" applyNumberForma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 applyProtection="1">
      <alignment horizontal="right" vertical="center"/>
      <protection locked="0"/>
    </xf>
    <xf numFmtId="165" fontId="0" fillId="0" borderId="24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horizontal="right" vertical="center"/>
      <protection locked="0"/>
    </xf>
    <xf numFmtId="0" fontId="0" fillId="0" borderId="21" xfId="0" applyFill="1" applyBorder="1" applyAlignment="1" applyProtection="1">
      <alignment horizontal="right" vertical="center"/>
      <protection locked="0"/>
    </xf>
    <xf numFmtId="0" fontId="12" fillId="0" borderId="25" xfId="0" applyFont="1" applyBorder="1" applyAlignment="1" applyProtection="1"/>
    <xf numFmtId="169" fontId="0" fillId="0" borderId="5" xfId="0" quotePrefix="1" applyNumberFormat="1" applyBorder="1" applyAlignment="1" applyProtection="1">
      <alignment horizontal="right" vertical="center"/>
    </xf>
    <xf numFmtId="166" fontId="9" fillId="0" borderId="7" xfId="0" applyNumberFormat="1" applyFont="1" applyBorder="1" applyAlignment="1" applyProtection="1">
      <alignment horizontal="right" vertical="center"/>
    </xf>
    <xf numFmtId="10" fontId="3" fillId="0" borderId="3" xfId="1" applyNumberFormat="1" applyFont="1" applyBorder="1" applyAlignment="1" applyProtection="1">
      <alignment horizontal="right" vertical="center"/>
    </xf>
    <xf numFmtId="2" fontId="2" fillId="0" borderId="5" xfId="1" applyNumberFormat="1" applyFont="1" applyBorder="1" applyAlignment="1" applyProtection="1">
      <alignment horizontal="right" vertical="center"/>
      <protection locked="0"/>
    </xf>
    <xf numFmtId="2" fontId="2" fillId="0" borderId="33" xfId="1" applyNumberFormat="1" applyFont="1" applyBorder="1" applyAlignment="1" applyProtection="1">
      <alignment horizontal="right" vertical="center"/>
      <protection locked="0"/>
    </xf>
    <xf numFmtId="2" fontId="10" fillId="0" borderId="33" xfId="0" applyNumberFormat="1" applyFont="1" applyBorder="1" applyAlignment="1" applyProtection="1">
      <alignment vertical="center"/>
      <protection locked="0"/>
    </xf>
    <xf numFmtId="10" fontId="2" fillId="0" borderId="16" xfId="1" applyNumberFormat="1" applyFont="1" applyBorder="1" applyAlignment="1" applyProtection="1">
      <alignment vertical="center"/>
    </xf>
    <xf numFmtId="10" fontId="10" fillId="4" borderId="16" xfId="1" applyNumberFormat="1" applyFont="1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 applyProtection="1">
      <alignment horizontal="right" vertical="center"/>
      <protection locked="0"/>
    </xf>
    <xf numFmtId="165" fontId="0" fillId="0" borderId="29" xfId="0" applyNumberForma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right" vertical="center"/>
      <protection locked="0"/>
    </xf>
    <xf numFmtId="165" fontId="0" fillId="0" borderId="32" xfId="0" applyNumberForma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14" fillId="5" borderId="0" xfId="0" applyFont="1" applyFill="1"/>
    <xf numFmtId="0" fontId="0" fillId="5" borderId="0" xfId="0" applyFill="1"/>
    <xf numFmtId="0" fontId="1" fillId="5" borderId="0" xfId="0" applyFont="1" applyFill="1"/>
    <xf numFmtId="0" fontId="13" fillId="5" borderId="0" xfId="2" applyFill="1"/>
    <xf numFmtId="0" fontId="9" fillId="0" borderId="9" xfId="1" applyNumberFormat="1" applyFont="1" applyBorder="1" applyProtection="1"/>
    <xf numFmtId="10" fontId="2" fillId="0" borderId="16" xfId="1" applyNumberFormat="1" applyFont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10" fillId="0" borderId="2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2" fillId="0" borderId="33" xfId="1" applyNumberFormat="1" applyFont="1" applyBorder="1" applyAlignment="1" applyProtection="1">
      <alignment vertical="center"/>
    </xf>
    <xf numFmtId="46" fontId="11" fillId="0" borderId="0" xfId="0" applyNumberFormat="1" applyFont="1" applyFill="1" applyAlignment="1" applyProtection="1">
      <alignment vertical="center"/>
    </xf>
    <xf numFmtId="46" fontId="2" fillId="0" borderId="0" xfId="0" applyNumberFormat="1" applyFont="1" applyAlignment="1" applyProtection="1">
      <alignment vertical="center"/>
    </xf>
    <xf numFmtId="9" fontId="2" fillId="0" borderId="0" xfId="1" applyFont="1" applyBorder="1" applyProtection="1"/>
    <xf numFmtId="46" fontId="2" fillId="0" borderId="0" xfId="0" applyNumberFormat="1" applyFont="1" applyProtection="1"/>
    <xf numFmtId="165" fontId="2" fillId="0" borderId="0" xfId="0" applyNumberFormat="1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1" xfId="0" applyNumberFormat="1" applyFont="1" applyBorder="1" applyAlignment="1" applyProtection="1">
      <alignment vertical="center"/>
    </xf>
    <xf numFmtId="166" fontId="2" fillId="0" borderId="0" xfId="0" applyNumberFormat="1" applyFont="1" applyBorder="1" applyAlignment="1" applyProtection="1">
      <alignment vertical="center"/>
    </xf>
    <xf numFmtId="166" fontId="2" fillId="0" borderId="0" xfId="0" applyNumberFormat="1" applyFont="1" applyBorder="1" applyProtection="1"/>
    <xf numFmtId="0" fontId="2" fillId="0" borderId="25" xfId="0" applyFont="1" applyBorder="1" applyAlignment="1" applyProtection="1">
      <alignment wrapText="1"/>
    </xf>
    <xf numFmtId="10" fontId="2" fillId="0" borderId="16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9" xfId="1" applyNumberFormat="1" applyFont="1" applyBorder="1" applyAlignment="1" applyProtection="1">
      <alignment vertical="center"/>
    </xf>
    <xf numFmtId="9" fontId="0" fillId="0" borderId="0" xfId="1" applyFont="1" applyBorder="1" applyAlignment="1" applyProtection="1">
      <alignment vertical="center"/>
    </xf>
    <xf numFmtId="46" fontId="0" fillId="0" borderId="0" xfId="0" applyNumberFormat="1" applyAlignment="1" applyProtection="1">
      <alignment vertical="center"/>
    </xf>
    <xf numFmtId="166" fontId="0" fillId="0" borderId="0" xfId="0" applyNumberFormat="1" applyBorder="1" applyAlignment="1" applyProtection="1">
      <alignment vertical="center"/>
    </xf>
    <xf numFmtId="0" fontId="2" fillId="0" borderId="25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wrapText="1"/>
    </xf>
    <xf numFmtId="0" fontId="0" fillId="2" borderId="28" xfId="0" applyFill="1" applyBorder="1" applyAlignment="1" applyProtection="1">
      <alignment horizontal="right" vertical="center"/>
    </xf>
    <xf numFmtId="0" fontId="0" fillId="2" borderId="29" xfId="0" applyFill="1" applyBorder="1" applyAlignment="1" applyProtection="1">
      <alignment horizontal="right" vertical="center"/>
    </xf>
    <xf numFmtId="165" fontId="0" fillId="2" borderId="29" xfId="0" applyNumberFormat="1" applyFill="1" applyBorder="1" applyAlignment="1" applyProtection="1">
      <alignment vertical="center"/>
    </xf>
    <xf numFmtId="0" fontId="0" fillId="2" borderId="16" xfId="0" applyFill="1" applyBorder="1" applyAlignment="1" applyProtection="1">
      <alignment horizontal="right" vertical="center"/>
    </xf>
    <xf numFmtId="0" fontId="0" fillId="2" borderId="17" xfId="0" applyFill="1" applyBorder="1" applyAlignment="1" applyProtection="1">
      <alignment horizontal="right" vertical="center"/>
    </xf>
    <xf numFmtId="165" fontId="0" fillId="2" borderId="4" xfId="0" applyNumberFormat="1" applyFill="1" applyBorder="1" applyAlignment="1" applyProtection="1">
      <alignment vertical="center"/>
    </xf>
    <xf numFmtId="0" fontId="0" fillId="2" borderId="30" xfId="0" applyFill="1" applyBorder="1" applyAlignment="1" applyProtection="1">
      <alignment horizontal="right" vertical="center"/>
    </xf>
    <xf numFmtId="0" fontId="0" fillId="2" borderId="31" xfId="0" applyFill="1" applyBorder="1" applyAlignment="1" applyProtection="1">
      <alignment horizontal="right" vertical="center"/>
    </xf>
    <xf numFmtId="165" fontId="0" fillId="2" borderId="32" xfId="0" applyNumberForma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74" xfId="0" applyBorder="1" applyAlignment="1" applyProtection="1">
      <alignment vertical="center"/>
    </xf>
    <xf numFmtId="0" fontId="1" fillId="0" borderId="74" xfId="0" applyFont="1" applyBorder="1" applyAlignment="1" applyProtection="1">
      <alignment vertical="center"/>
    </xf>
    <xf numFmtId="0" fontId="1" fillId="0" borderId="74" xfId="0" applyFont="1" applyFill="1" applyBorder="1" applyProtection="1"/>
    <xf numFmtId="0" fontId="2" fillId="0" borderId="0" xfId="0" applyFont="1" applyFill="1" applyAlignment="1" applyProtection="1">
      <alignment horizontal="center" vertical="center"/>
    </xf>
    <xf numFmtId="169" fontId="0" fillId="0" borderId="3" xfId="0" applyNumberFormat="1" applyFill="1" applyBorder="1" applyAlignment="1" applyProtection="1">
      <alignment horizontal="right" vertical="center"/>
    </xf>
    <xf numFmtId="169" fontId="0" fillId="0" borderId="5" xfId="0" quotePrefix="1" applyNumberFormat="1" applyFill="1" applyBorder="1" applyAlignment="1" applyProtection="1">
      <alignment horizontal="right" vertical="center"/>
    </xf>
    <xf numFmtId="166" fontId="9" fillId="0" borderId="7" xfId="0" applyNumberFormat="1" applyFont="1" applyFill="1" applyBorder="1" applyAlignment="1" applyProtection="1">
      <alignment horizontal="right" vertical="center"/>
    </xf>
    <xf numFmtId="10" fontId="3" fillId="0" borderId="3" xfId="1" applyNumberFormat="1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6" fillId="0" borderId="74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horizontal="right" vertical="center"/>
      <protection locked="0"/>
    </xf>
    <xf numFmtId="0" fontId="1" fillId="0" borderId="23" xfId="0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horizontal="right" vertical="center" wrapText="1"/>
      <protection locked="0"/>
    </xf>
    <xf numFmtId="0" fontId="0" fillId="0" borderId="22" xfId="0" applyFill="1" applyBorder="1" applyAlignment="1" applyProtection="1">
      <alignment horizontal="right" vertical="center" wrapText="1"/>
      <protection locked="0"/>
    </xf>
    <xf numFmtId="0" fontId="0" fillId="0" borderId="23" xfId="0" applyFill="1" applyBorder="1" applyAlignment="1" applyProtection="1">
      <alignment horizontal="right" vertical="center" wrapText="1"/>
      <protection locked="0"/>
    </xf>
    <xf numFmtId="0" fontId="0" fillId="0" borderId="18" xfId="0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0" fillId="0" borderId="32" xfId="0" applyBorder="1" applyAlignment="1" applyProtection="1">
      <alignment horizontal="right" vertical="center"/>
    </xf>
    <xf numFmtId="169" fontId="0" fillId="0" borderId="84" xfId="0" applyNumberFormat="1" applyBorder="1" applyAlignment="1" applyProtection="1">
      <alignment horizontal="right" vertical="center"/>
    </xf>
    <xf numFmtId="166" fontId="0" fillId="0" borderId="62" xfId="0" applyNumberFormat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right" vertical="center"/>
      <protection locked="0"/>
    </xf>
    <xf numFmtId="0" fontId="0" fillId="2" borderId="45" xfId="0" applyFill="1" applyBorder="1" applyAlignment="1" applyProtection="1">
      <alignment horizontal="right" vertical="center"/>
    </xf>
    <xf numFmtId="0" fontId="3" fillId="2" borderId="90" xfId="0" applyFont="1" applyFill="1" applyBorder="1" applyAlignment="1" applyProtection="1">
      <alignment horizontal="center" wrapText="1"/>
    </xf>
    <xf numFmtId="0" fontId="1" fillId="3" borderId="37" xfId="0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alignment horizontal="right" vertical="center"/>
    </xf>
    <xf numFmtId="165" fontId="0" fillId="3" borderId="38" xfId="0" applyNumberFormat="1" applyFill="1" applyBorder="1" applyAlignment="1" applyProtection="1">
      <alignment vertical="center"/>
    </xf>
    <xf numFmtId="0" fontId="0" fillId="3" borderId="17" xfId="0" applyFill="1" applyBorder="1" applyAlignment="1" applyProtection="1">
      <alignment horizontal="right" vertical="center"/>
    </xf>
    <xf numFmtId="165" fontId="0" fillId="3" borderId="17" xfId="0" applyNumberForma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horizontal="right" vertical="center"/>
    </xf>
    <xf numFmtId="0" fontId="0" fillId="3" borderId="21" xfId="0" applyFill="1" applyBorder="1" applyAlignment="1" applyProtection="1">
      <alignment horizontal="right" vertical="center"/>
    </xf>
    <xf numFmtId="0" fontId="1" fillId="3" borderId="20" xfId="0" applyFont="1" applyFill="1" applyBorder="1" applyAlignment="1" applyProtection="1">
      <alignment horizontal="right" vertical="center"/>
    </xf>
    <xf numFmtId="0" fontId="0" fillId="3" borderId="19" xfId="0" applyFill="1" applyBorder="1" applyAlignment="1" applyProtection="1">
      <alignment horizontal="right" vertical="center"/>
    </xf>
    <xf numFmtId="165" fontId="0" fillId="3" borderId="24" xfId="0" applyNumberFormat="1" applyFill="1" applyBorder="1" applyAlignment="1" applyProtection="1">
      <alignment vertical="center"/>
    </xf>
    <xf numFmtId="165" fontId="0" fillId="3" borderId="4" xfId="0" applyNumberFormat="1" applyFill="1" applyBorder="1" applyAlignment="1" applyProtection="1">
      <alignment vertical="center"/>
    </xf>
    <xf numFmtId="0" fontId="0" fillId="3" borderId="16" xfId="0" applyFill="1" applyBorder="1" applyAlignment="1" applyProtection="1">
      <alignment horizontal="right" vertical="center"/>
    </xf>
    <xf numFmtId="0" fontId="1" fillId="3" borderId="23" xfId="0" applyFont="1" applyFill="1" applyBorder="1" applyAlignment="1" applyProtection="1">
      <alignment horizontal="right" vertical="center"/>
    </xf>
    <xf numFmtId="165" fontId="0" fillId="3" borderId="19" xfId="0" applyNumberFormat="1" applyFill="1" applyBorder="1" applyAlignment="1" applyProtection="1">
      <alignment vertical="center"/>
    </xf>
    <xf numFmtId="0" fontId="0" fillId="3" borderId="20" xfId="0" applyFill="1" applyBorder="1" applyAlignment="1" applyProtection="1">
      <alignment horizontal="right" vertical="center"/>
    </xf>
    <xf numFmtId="0" fontId="0" fillId="3" borderId="37" xfId="0" applyFill="1" applyBorder="1" applyAlignment="1" applyProtection="1">
      <alignment horizontal="right" vertical="center"/>
    </xf>
    <xf numFmtId="0" fontId="0" fillId="3" borderId="18" xfId="0" applyFill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0" fillId="0" borderId="25" xfId="0" applyNumberFormat="1" applyFill="1" applyBorder="1" applyAlignment="1" applyProtection="1">
      <alignment vertical="center"/>
      <protection locked="0"/>
    </xf>
    <xf numFmtId="0" fontId="0" fillId="0" borderId="30" xfId="0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horizontal="right" vertical="center"/>
    </xf>
    <xf numFmtId="165" fontId="1" fillId="3" borderId="38" xfId="0" applyNumberFormat="1" applyFont="1" applyFill="1" applyBorder="1" applyAlignment="1" applyProtection="1">
      <alignment vertical="center"/>
    </xf>
    <xf numFmtId="0" fontId="1" fillId="3" borderId="45" xfId="0" applyFont="1" applyFill="1" applyBorder="1" applyAlignment="1" applyProtection="1">
      <alignment horizontal="right" vertical="center"/>
    </xf>
    <xf numFmtId="165" fontId="1" fillId="3" borderId="17" xfId="0" applyNumberFormat="1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right" vertical="center"/>
    </xf>
    <xf numFmtId="165" fontId="1" fillId="3" borderId="6" xfId="0" applyNumberFormat="1" applyFont="1" applyFill="1" applyBorder="1" applyAlignment="1" applyProtection="1">
      <alignment vertical="center"/>
    </xf>
    <xf numFmtId="0" fontId="1" fillId="3" borderId="19" xfId="0" applyFont="1" applyFill="1" applyBorder="1" applyAlignment="1" applyProtection="1">
      <alignment horizontal="right" vertical="center"/>
    </xf>
    <xf numFmtId="165" fontId="1" fillId="3" borderId="2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right" vertical="center"/>
      <protection locked="0"/>
    </xf>
    <xf numFmtId="165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horizontal="right" vertical="center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165" fontId="1" fillId="0" borderId="19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5" fontId="0" fillId="0" borderId="30" xfId="0" applyNumberFormat="1" applyFill="1" applyBorder="1" applyAlignment="1" applyProtection="1">
      <alignment vertical="center"/>
      <protection locked="0"/>
    </xf>
    <xf numFmtId="165" fontId="0" fillId="0" borderId="21" xfId="0" applyNumberFormat="1" applyFill="1" applyBorder="1" applyAlignment="1" applyProtection="1">
      <alignment vertical="center"/>
      <protection locked="0"/>
    </xf>
    <xf numFmtId="0" fontId="0" fillId="5" borderId="0" xfId="0" applyFill="1" applyAlignment="1">
      <alignment horizontal="left"/>
    </xf>
    <xf numFmtId="164" fontId="0" fillId="0" borderId="20" xfId="0" applyNumberForma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165" fontId="0" fillId="3" borderId="78" xfId="0" applyNumberFormat="1" applyFill="1" applyBorder="1" applyAlignment="1" applyProtection="1">
      <alignment horizontal="center" vertical="center"/>
    </xf>
    <xf numFmtId="165" fontId="0" fillId="6" borderId="4" xfId="0" applyNumberFormat="1" applyFill="1" applyBorder="1" applyAlignment="1" applyProtection="1">
      <alignment vertical="center"/>
      <protection locked="0"/>
    </xf>
    <xf numFmtId="0" fontId="0" fillId="6" borderId="17" xfId="0" applyFill="1" applyBorder="1" applyAlignment="1" applyProtection="1">
      <alignment horizontal="right" vertical="center"/>
      <protection locked="0"/>
    </xf>
    <xf numFmtId="0" fontId="0" fillId="6" borderId="16" xfId="0" applyFill="1" applyBorder="1" applyAlignment="1" applyProtection="1">
      <alignment horizontal="right" vertical="center"/>
      <protection locked="0"/>
    </xf>
    <xf numFmtId="0" fontId="0" fillId="6" borderId="22" xfId="0" applyFill="1" applyBorder="1" applyAlignment="1" applyProtection="1">
      <alignment horizontal="right" vertical="center"/>
    </xf>
    <xf numFmtId="0" fontId="0" fillId="6" borderId="4" xfId="0" applyFill="1" applyBorder="1" applyAlignment="1" applyProtection="1">
      <alignment horizontal="right" vertical="center"/>
    </xf>
    <xf numFmtId="165" fontId="0" fillId="6" borderId="4" xfId="0" applyNumberFormat="1" applyFill="1" applyBorder="1" applyAlignment="1" applyProtection="1">
      <alignment vertical="center"/>
    </xf>
    <xf numFmtId="0" fontId="0" fillId="6" borderId="16" xfId="0" applyFill="1" applyBorder="1" applyAlignment="1" applyProtection="1">
      <alignment horizontal="right" vertical="center"/>
    </xf>
    <xf numFmtId="0" fontId="0" fillId="6" borderId="17" xfId="0" applyFill="1" applyBorder="1" applyAlignment="1" applyProtection="1">
      <alignment horizontal="right" vertical="center"/>
    </xf>
    <xf numFmtId="0" fontId="0" fillId="6" borderId="23" xfId="0" applyFill="1" applyBorder="1" applyAlignment="1" applyProtection="1">
      <alignment horizontal="right" vertical="center"/>
    </xf>
    <xf numFmtId="0" fontId="0" fillId="6" borderId="24" xfId="0" applyFill="1" applyBorder="1" applyAlignment="1" applyProtection="1">
      <alignment horizontal="right" vertical="center"/>
    </xf>
    <xf numFmtId="165" fontId="0" fillId="6" borderId="19" xfId="0" applyNumberFormat="1" applyFill="1" applyBorder="1" applyAlignment="1" applyProtection="1">
      <alignment vertical="center"/>
    </xf>
    <xf numFmtId="0" fontId="0" fillId="6" borderId="20" xfId="0" applyFill="1" applyBorder="1" applyAlignment="1" applyProtection="1">
      <alignment horizontal="right" vertical="center"/>
      <protection locked="0"/>
    </xf>
    <xf numFmtId="0" fontId="0" fillId="6" borderId="28" xfId="0" applyFill="1" applyBorder="1" applyAlignment="1" applyProtection="1">
      <alignment horizontal="right" vertical="center"/>
    </xf>
    <xf numFmtId="0" fontId="0" fillId="6" borderId="45" xfId="0" applyFill="1" applyBorder="1" applyAlignment="1" applyProtection="1">
      <alignment horizontal="right" vertical="center"/>
    </xf>
    <xf numFmtId="0" fontId="0" fillId="6" borderId="18" xfId="0" applyFill="1" applyBorder="1" applyAlignment="1" applyProtection="1">
      <alignment horizontal="right" vertical="center"/>
    </xf>
    <xf numFmtId="0" fontId="0" fillId="6" borderId="37" xfId="0" applyFill="1" applyBorder="1" applyAlignment="1" applyProtection="1">
      <alignment horizontal="right" vertical="center"/>
    </xf>
    <xf numFmtId="0" fontId="0" fillId="6" borderId="13" xfId="0" applyFill="1" applyBorder="1" applyAlignment="1" applyProtection="1">
      <alignment horizontal="right" vertical="center"/>
    </xf>
    <xf numFmtId="165" fontId="0" fillId="6" borderId="38" xfId="0" applyNumberFormat="1" applyFill="1" applyBorder="1" applyAlignment="1" applyProtection="1">
      <alignment vertical="center"/>
    </xf>
    <xf numFmtId="0" fontId="0" fillId="6" borderId="21" xfId="0" applyFill="1" applyBorder="1" applyAlignment="1" applyProtection="1">
      <alignment horizontal="right" vertical="center"/>
    </xf>
    <xf numFmtId="0" fontId="0" fillId="6" borderId="20" xfId="0" applyFill="1" applyBorder="1" applyAlignment="1" applyProtection="1">
      <alignment horizontal="right" vertical="center"/>
    </xf>
    <xf numFmtId="165" fontId="0" fillId="6" borderId="17" xfId="0" applyNumberFormat="1" applyFill="1" applyBorder="1" applyAlignment="1" applyProtection="1">
      <alignment vertical="center"/>
    </xf>
    <xf numFmtId="0" fontId="0" fillId="6" borderId="19" xfId="0" applyFill="1" applyBorder="1" applyAlignment="1" applyProtection="1">
      <alignment horizontal="right" vertical="center"/>
    </xf>
    <xf numFmtId="165" fontId="0" fillId="6" borderId="24" xfId="0" applyNumberFormat="1" applyFill="1" applyBorder="1" applyAlignment="1" applyProtection="1">
      <alignment vertical="center"/>
    </xf>
    <xf numFmtId="0" fontId="0" fillId="6" borderId="37" xfId="0" applyFill="1" applyBorder="1" applyAlignment="1" applyProtection="1">
      <alignment horizontal="right" vertical="center"/>
      <protection locked="0"/>
    </xf>
    <xf numFmtId="0" fontId="0" fillId="6" borderId="18" xfId="0" applyFill="1" applyBorder="1" applyAlignment="1" applyProtection="1">
      <alignment horizontal="right" vertical="center"/>
      <protection locked="0"/>
    </xf>
    <xf numFmtId="0" fontId="0" fillId="6" borderId="21" xfId="0" applyFill="1" applyBorder="1" applyAlignment="1" applyProtection="1">
      <alignment horizontal="right" vertical="center"/>
      <protection locked="0"/>
    </xf>
    <xf numFmtId="0" fontId="0" fillId="6" borderId="19" xfId="0" applyFill="1" applyBorder="1" applyAlignment="1" applyProtection="1">
      <alignment horizontal="right" vertical="center"/>
      <protection locked="0"/>
    </xf>
    <xf numFmtId="0" fontId="0" fillId="3" borderId="22" xfId="0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right" vertical="center"/>
    </xf>
    <xf numFmtId="0" fontId="0" fillId="3" borderId="23" xfId="0" applyFill="1" applyBorder="1" applyAlignment="1" applyProtection="1">
      <alignment horizontal="right" vertical="center"/>
    </xf>
    <xf numFmtId="0" fontId="0" fillId="3" borderId="24" xfId="0" applyFill="1" applyBorder="1" applyAlignment="1" applyProtection="1">
      <alignment horizontal="right" vertical="center"/>
    </xf>
    <xf numFmtId="0" fontId="1" fillId="3" borderId="22" xfId="0" applyFont="1" applyFill="1" applyBorder="1" applyAlignment="1" applyProtection="1">
      <alignment horizontal="right" vertical="center"/>
    </xf>
    <xf numFmtId="0" fontId="0" fillId="3" borderId="29" xfId="0" applyFill="1" applyBorder="1" applyAlignment="1" applyProtection="1">
      <alignment horizontal="right" vertical="center"/>
    </xf>
    <xf numFmtId="165" fontId="0" fillId="3" borderId="29" xfId="0" applyNumberFormat="1" applyFill="1" applyBorder="1" applyAlignment="1" applyProtection="1">
      <alignment vertical="center"/>
    </xf>
    <xf numFmtId="0" fontId="0" fillId="3" borderId="30" xfId="0" applyFill="1" applyBorder="1" applyAlignment="1" applyProtection="1">
      <alignment horizontal="right" vertical="center"/>
    </xf>
    <xf numFmtId="0" fontId="0" fillId="3" borderId="31" xfId="0" applyFill="1" applyBorder="1" applyAlignment="1" applyProtection="1">
      <alignment horizontal="right" vertical="center"/>
    </xf>
    <xf numFmtId="165" fontId="0" fillId="3" borderId="32" xfId="0" applyNumberFormat="1" applyFill="1" applyBorder="1" applyAlignment="1" applyProtection="1">
      <alignment vertical="center"/>
    </xf>
    <xf numFmtId="0" fontId="0" fillId="0" borderId="94" xfId="0" applyFill="1" applyBorder="1" applyAlignment="1" applyProtection="1">
      <alignment horizontal="right" vertical="center" wrapText="1"/>
      <protection locked="0"/>
    </xf>
    <xf numFmtId="0" fontId="0" fillId="6" borderId="22" xfId="0" applyFill="1" applyBorder="1" applyAlignment="1" applyProtection="1">
      <alignment horizontal="right" vertical="center" wrapText="1"/>
    </xf>
    <xf numFmtId="0" fontId="0" fillId="6" borderId="16" xfId="0" applyFill="1" applyBorder="1" applyAlignment="1" applyProtection="1">
      <alignment horizontal="right" vertical="center" wrapText="1"/>
    </xf>
    <xf numFmtId="0" fontId="0" fillId="6" borderId="23" xfId="0" applyFill="1" applyBorder="1" applyAlignment="1" applyProtection="1">
      <alignment horizontal="right" vertical="center" wrapText="1"/>
    </xf>
    <xf numFmtId="0" fontId="0" fillId="6" borderId="29" xfId="0" applyFill="1" applyBorder="1" applyAlignment="1" applyProtection="1">
      <alignment horizontal="right" vertical="center"/>
    </xf>
    <xf numFmtId="165" fontId="0" fillId="6" borderId="29" xfId="0" applyNumberFormat="1" applyFill="1" applyBorder="1" applyAlignment="1" applyProtection="1">
      <alignment vertical="center"/>
    </xf>
    <xf numFmtId="0" fontId="0" fillId="6" borderId="31" xfId="0" applyFill="1" applyBorder="1" applyAlignment="1" applyProtection="1">
      <alignment horizontal="right" vertical="center"/>
    </xf>
    <xf numFmtId="165" fontId="0" fillId="6" borderId="32" xfId="0" applyNumberFormat="1" applyFill="1" applyBorder="1" applyAlignment="1" applyProtection="1">
      <alignment vertical="center"/>
    </xf>
    <xf numFmtId="0" fontId="0" fillId="6" borderId="13" xfId="0" applyFill="1" applyBorder="1" applyAlignment="1" applyProtection="1">
      <alignment horizontal="right" vertical="center"/>
      <protection locked="0"/>
    </xf>
    <xf numFmtId="165" fontId="0" fillId="6" borderId="38" xfId="0" applyNumberFormat="1" applyFill="1" applyBorder="1" applyAlignment="1" applyProtection="1">
      <alignment vertical="center"/>
      <protection locked="0"/>
    </xf>
    <xf numFmtId="165" fontId="0" fillId="6" borderId="17" xfId="0" applyNumberFormat="1" applyFill="1" applyBorder="1" applyAlignment="1" applyProtection="1">
      <alignment vertical="center"/>
      <protection locked="0"/>
    </xf>
    <xf numFmtId="165" fontId="0" fillId="6" borderId="24" xfId="0" applyNumberFormat="1" applyFill="1" applyBorder="1" applyAlignment="1" applyProtection="1">
      <alignment vertical="center"/>
      <protection locked="0"/>
    </xf>
    <xf numFmtId="164" fontId="0" fillId="0" borderId="81" xfId="0" applyNumberForma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 wrapText="1"/>
    </xf>
    <xf numFmtId="0" fontId="7" fillId="0" borderId="47" xfId="0" applyFont="1" applyBorder="1" applyAlignment="1" applyProtection="1">
      <alignment horizontal="left" wrapText="1"/>
    </xf>
    <xf numFmtId="164" fontId="1" fillId="3" borderId="37" xfId="0" applyNumberFormat="1" applyFont="1" applyFill="1" applyBorder="1" applyAlignment="1" applyProtection="1">
      <alignment horizontal="center" vertical="center" wrapText="1"/>
    </xf>
    <xf numFmtId="164" fontId="1" fillId="3" borderId="20" xfId="0" applyNumberFormat="1" applyFont="1" applyFill="1" applyBorder="1" applyAlignment="1" applyProtection="1">
      <alignment horizontal="center" vertical="center" wrapText="1"/>
    </xf>
    <xf numFmtId="164" fontId="1" fillId="3" borderId="18" xfId="0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Fill="1" applyBorder="1" applyAlignment="1" applyProtection="1">
      <alignment horizontal="center" vertical="center" wrapText="1"/>
      <protection locked="0"/>
    </xf>
    <xf numFmtId="164" fontId="0" fillId="0" borderId="18" xfId="0" applyNumberForma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 applyProtection="1">
      <alignment horizontal="center" vertical="center" wrapText="1"/>
      <protection locked="0"/>
    </xf>
    <xf numFmtId="164" fontId="0" fillId="0" borderId="18" xfId="0" applyNumberFormat="1" applyBorder="1" applyAlignment="1" applyProtection="1">
      <alignment horizontal="center" vertical="center" wrapText="1"/>
      <protection locked="0"/>
    </xf>
    <xf numFmtId="165" fontId="0" fillId="3" borderId="5" xfId="0" applyNumberFormat="1" applyFill="1" applyBorder="1" applyAlignment="1" applyProtection="1">
      <alignment horizontal="center" vertical="center"/>
    </xf>
    <xf numFmtId="165" fontId="0" fillId="3" borderId="33" xfId="0" applyNumberFormat="1" applyFill="1" applyBorder="1" applyAlignment="1" applyProtection="1">
      <alignment horizontal="center" vertical="center"/>
    </xf>
    <xf numFmtId="165" fontId="0" fillId="3" borderId="42" xfId="0" applyNumberFormat="1" applyFill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/>
      <protection locked="0"/>
    </xf>
    <xf numFmtId="0" fontId="0" fillId="0" borderId="55" xfId="0" applyBorder="1" applyAlignment="1"/>
    <xf numFmtId="0" fontId="1" fillId="3" borderId="17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53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protection locked="0"/>
    </xf>
    <xf numFmtId="0" fontId="0" fillId="0" borderId="8" xfId="0" applyBorder="1" applyAlignment="1"/>
    <xf numFmtId="0" fontId="0" fillId="0" borderId="9" xfId="0" applyBorder="1" applyAlignment="1"/>
    <xf numFmtId="0" fontId="17" fillId="0" borderId="40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left"/>
    </xf>
    <xf numFmtId="0" fontId="3" fillId="0" borderId="8" xfId="0" applyFont="1" applyBorder="1" applyAlignment="1"/>
    <xf numFmtId="0" fontId="0" fillId="0" borderId="17" xfId="0" applyBorder="1" applyAlignment="1" applyProtection="1">
      <alignment horizontal="center" vertical="center"/>
      <protection locked="0"/>
    </xf>
    <xf numFmtId="164" fontId="0" fillId="3" borderId="20" xfId="0" applyNumberFormat="1" applyFill="1" applyBorder="1" applyAlignment="1" applyProtection="1">
      <alignment horizontal="center" vertical="center" wrapText="1"/>
    </xf>
    <xf numFmtId="164" fontId="0" fillId="3" borderId="18" xfId="0" applyNumberForma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0" fontId="12" fillId="0" borderId="41" xfId="0" applyFont="1" applyBorder="1" applyAlignment="1" applyProtection="1">
      <alignment horizontal="center"/>
    </xf>
    <xf numFmtId="0" fontId="9" fillId="0" borderId="44" xfId="0" applyFont="1" applyFill="1" applyBorder="1" applyAlignment="1" applyProtection="1">
      <alignment horizontal="right" vertical="center"/>
    </xf>
    <xf numFmtId="0" fontId="9" fillId="0" borderId="45" xfId="0" applyFont="1" applyFill="1" applyBorder="1" applyAlignment="1" applyProtection="1">
      <alignment horizontal="right" vertical="center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165" fontId="0" fillId="2" borderId="58" xfId="0" applyNumberFormat="1" applyFill="1" applyBorder="1" applyAlignment="1" applyProtection="1">
      <alignment horizontal="center" vertical="center"/>
    </xf>
    <xf numFmtId="165" fontId="0" fillId="2" borderId="5" xfId="0" applyNumberFormat="1" applyFill="1" applyBorder="1" applyAlignment="1" applyProtection="1">
      <alignment horizontal="center" vertical="center"/>
    </xf>
    <xf numFmtId="165" fontId="0" fillId="2" borderId="33" xfId="0" applyNumberFormat="1" applyFill="1" applyBorder="1" applyAlignment="1" applyProtection="1">
      <alignment horizontal="center" vertical="center"/>
    </xf>
    <xf numFmtId="165" fontId="0" fillId="2" borderId="59" xfId="0" applyNumberFormat="1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</xf>
    <xf numFmtId="0" fontId="0" fillId="3" borderId="64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164" fontId="0" fillId="0" borderId="46" xfId="0" applyNumberFormat="1" applyFill="1" applyBorder="1" applyAlignment="1" applyProtection="1">
      <alignment horizontal="center" vertical="center" wrapText="1"/>
    </xf>
    <xf numFmtId="164" fontId="0" fillId="0" borderId="65" xfId="0" applyNumberFormat="1" applyFill="1" applyBorder="1" applyAlignment="1" applyProtection="1">
      <alignment horizontal="center" vertical="center" wrapText="1"/>
    </xf>
    <xf numFmtId="164" fontId="0" fillId="0" borderId="66" xfId="0" applyNumberFormat="1" applyFill="1" applyBorder="1" applyAlignment="1" applyProtection="1">
      <alignment horizontal="center" vertical="center" wrapText="1"/>
    </xf>
    <xf numFmtId="164" fontId="0" fillId="3" borderId="46" xfId="0" applyNumberFormat="1" applyFill="1" applyBorder="1" applyAlignment="1" applyProtection="1">
      <alignment horizontal="center" vertical="center" wrapText="1"/>
    </xf>
    <xf numFmtId="164" fontId="0" fillId="3" borderId="65" xfId="0" applyNumberFormat="1" applyFill="1" applyBorder="1" applyAlignment="1" applyProtection="1">
      <alignment horizontal="center" vertical="center" wrapText="1"/>
    </xf>
    <xf numFmtId="164" fontId="0" fillId="3" borderId="66" xfId="0" applyNumberFormat="1" applyFill="1" applyBorder="1" applyAlignment="1" applyProtection="1">
      <alignment horizontal="center" vertical="center" wrapText="1"/>
    </xf>
    <xf numFmtId="164" fontId="1" fillId="0" borderId="46" xfId="0" applyNumberFormat="1" applyFont="1" applyFill="1" applyBorder="1" applyAlignment="1" applyProtection="1">
      <alignment horizontal="center" vertical="center" wrapText="1"/>
    </xf>
    <xf numFmtId="164" fontId="1" fillId="0" borderId="65" xfId="0" applyNumberFormat="1" applyFont="1" applyFill="1" applyBorder="1" applyAlignment="1" applyProtection="1">
      <alignment horizontal="center" vertical="center" wrapText="1"/>
    </xf>
    <xf numFmtId="164" fontId="1" fillId="0" borderId="66" xfId="0" applyNumberFormat="1" applyFont="1" applyFill="1" applyBorder="1" applyAlignment="1" applyProtection="1">
      <alignment horizontal="center" vertical="center" wrapText="1"/>
    </xf>
    <xf numFmtId="0" fontId="0" fillId="0" borderId="40" xfId="0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165" fontId="0" fillId="2" borderId="42" xfId="0" applyNumberFormat="1" applyFill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right" vertical="center"/>
    </xf>
    <xf numFmtId="0" fontId="9" fillId="0" borderId="45" xfId="0" applyFont="1" applyBorder="1" applyAlignment="1" applyProtection="1">
      <alignment horizontal="right" vertical="center"/>
    </xf>
    <xf numFmtId="164" fontId="0" fillId="3" borderId="61" xfId="0" applyNumberFormat="1" applyFill="1" applyBorder="1" applyAlignment="1" applyProtection="1">
      <alignment horizontal="center" vertical="center" wrapText="1"/>
    </xf>
    <xf numFmtId="164" fontId="0" fillId="3" borderId="62" xfId="0" applyNumberFormat="1" applyFill="1" applyBorder="1" applyAlignment="1" applyProtection="1">
      <alignment horizontal="center" vertical="center" wrapText="1"/>
    </xf>
    <xf numFmtId="164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56" xfId="0" applyFill="1" applyBorder="1" applyAlignment="1" applyProtection="1">
      <alignment horizontal="center" vertical="center"/>
    </xf>
    <xf numFmtId="164" fontId="0" fillId="3" borderId="67" xfId="0" applyNumberFormat="1" applyFill="1" applyBorder="1" applyAlignment="1" applyProtection="1">
      <alignment horizontal="center" vertical="center" wrapText="1"/>
    </xf>
    <xf numFmtId="164" fontId="0" fillId="3" borderId="68" xfId="0" applyNumberFormat="1" applyFill="1" applyBorder="1" applyAlignment="1" applyProtection="1">
      <alignment horizontal="center" vertical="center" wrapText="1"/>
    </xf>
    <xf numFmtId="0" fontId="0" fillId="3" borderId="31" xfId="0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/>
    </xf>
    <xf numFmtId="0" fontId="0" fillId="3" borderId="69" xfId="0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right" vertical="center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63" xfId="0" applyFont="1" applyFill="1" applyBorder="1" applyAlignment="1" applyProtection="1">
      <alignment horizontal="center" vertical="center"/>
      <protection locked="0"/>
    </xf>
    <xf numFmtId="0" fontId="1" fillId="0" borderId="64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right" vertical="center"/>
    </xf>
    <xf numFmtId="0" fontId="0" fillId="0" borderId="46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0" fontId="1" fillId="0" borderId="60" xfId="0" applyFont="1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0" fillId="0" borderId="62" xfId="0" applyBorder="1" applyAlignment="1" applyProtection="1">
      <alignment horizontal="right" vertic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51" xfId="0" applyFont="1" applyBorder="1" applyAlignment="1" applyProtection="1">
      <alignment horizontal="center"/>
    </xf>
    <xf numFmtId="165" fontId="0" fillId="3" borderId="52" xfId="0" applyNumberFormat="1" applyFill="1" applyBorder="1" applyAlignment="1" applyProtection="1">
      <alignment horizontal="center" vertical="center"/>
    </xf>
    <xf numFmtId="165" fontId="0" fillId="3" borderId="7" xfId="0" applyNumberFormat="1" applyFill="1" applyBorder="1" applyAlignment="1" applyProtection="1">
      <alignment horizontal="center" vertical="center"/>
    </xf>
    <xf numFmtId="16" fontId="10" fillId="0" borderId="14" xfId="0" applyNumberFormat="1" applyFont="1" applyBorder="1" applyAlignment="1" applyProtection="1">
      <alignment horizontal="left"/>
    </xf>
    <xf numFmtId="16" fontId="10" fillId="0" borderId="51" xfId="0" applyNumberFormat="1" applyFont="1" applyBorder="1" applyAlignment="1" applyProtection="1">
      <alignment horizontal="left"/>
    </xf>
    <xf numFmtId="0" fontId="0" fillId="0" borderId="5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left"/>
    </xf>
    <xf numFmtId="0" fontId="0" fillId="0" borderId="55" xfId="0" applyBorder="1" applyAlignment="1" applyProtection="1">
      <alignment horizontal="left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56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left" vertical="center"/>
    </xf>
    <xf numFmtId="0" fontId="2" fillId="0" borderId="54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50" xfId="0" applyFont="1" applyFill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left" vertical="center"/>
    </xf>
    <xf numFmtId="168" fontId="3" fillId="2" borderId="40" xfId="0" applyNumberFormat="1" applyFont="1" applyFill="1" applyBorder="1" applyAlignment="1" applyProtection="1">
      <alignment horizontal="center"/>
    </xf>
    <xf numFmtId="168" fontId="3" fillId="2" borderId="8" xfId="0" applyNumberFormat="1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 applyProtection="1">
      <alignment horizontal="center"/>
    </xf>
    <xf numFmtId="0" fontId="7" fillId="0" borderId="35" xfId="0" applyFont="1" applyBorder="1" applyAlignment="1" applyProtection="1">
      <alignment horizontal="left" vertical="center" wrapText="1"/>
    </xf>
    <xf numFmtId="0" fontId="7" fillId="0" borderId="43" xfId="0" applyFont="1" applyBorder="1" applyAlignment="1" applyProtection="1">
      <alignment horizontal="left" vertical="center" wrapText="1"/>
    </xf>
    <xf numFmtId="0" fontId="7" fillId="0" borderId="57" xfId="0" applyFont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164" fontId="1" fillId="3" borderId="70" xfId="0" applyNumberFormat="1" applyFont="1" applyFill="1" applyBorder="1" applyAlignment="1" applyProtection="1">
      <alignment horizontal="center" vertical="center" wrapText="1"/>
    </xf>
    <xf numFmtId="164" fontId="1" fillId="3" borderId="65" xfId="0" applyNumberFormat="1" applyFont="1" applyFill="1" applyBorder="1" applyAlignment="1" applyProtection="1">
      <alignment horizontal="center" vertical="center" wrapText="1"/>
    </xf>
    <xf numFmtId="164" fontId="1" fillId="3" borderId="44" xfId="0" applyNumberFormat="1" applyFont="1" applyFill="1" applyBorder="1" applyAlignment="1" applyProtection="1">
      <alignment horizontal="center" vertical="center" wrapText="1"/>
    </xf>
    <xf numFmtId="164" fontId="1" fillId="3" borderId="66" xfId="0" applyNumberFormat="1" applyFont="1" applyFill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left" wrapText="1"/>
    </xf>
    <xf numFmtId="0" fontId="3" fillId="0" borderId="47" xfId="0" applyFont="1" applyBorder="1" applyAlignment="1">
      <alignment horizontal="left"/>
    </xf>
    <xf numFmtId="0" fontId="0" fillId="0" borderId="91" xfId="0" applyFill="1" applyBorder="1" applyAlignment="1" applyProtection="1">
      <alignment horizontal="center" vertical="center"/>
      <protection locked="0"/>
    </xf>
    <xf numFmtId="0" fontId="0" fillId="0" borderId="92" xfId="0" applyFill="1" applyBorder="1" applyAlignment="1" applyProtection="1">
      <alignment horizontal="center" vertical="center"/>
      <protection locked="0"/>
    </xf>
    <xf numFmtId="0" fontId="0" fillId="0" borderId="93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26" xfId="0" applyFill="1" applyBorder="1" applyAlignment="1" applyProtection="1">
      <alignment horizontal="center" vertical="center" wrapText="1"/>
    </xf>
    <xf numFmtId="0" fontId="0" fillId="3" borderId="53" xfId="0" applyFill="1" applyBorder="1" applyAlignment="1" applyProtection="1">
      <alignment horizontal="center" vertical="center" wrapText="1"/>
    </xf>
    <xf numFmtId="164" fontId="0" fillId="0" borderId="46" xfId="0" applyNumberFormat="1" applyBorder="1" applyAlignment="1" applyProtection="1">
      <alignment horizontal="center" vertical="center" wrapText="1"/>
    </xf>
    <xf numFmtId="164" fontId="0" fillId="0" borderId="65" xfId="0" applyNumberFormat="1" applyBorder="1" applyAlignment="1" applyProtection="1">
      <alignment horizontal="center" vertical="center" wrapText="1"/>
    </xf>
    <xf numFmtId="164" fontId="0" fillId="0" borderId="66" xfId="0" applyNumberForma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right" vertical="center"/>
    </xf>
    <xf numFmtId="0" fontId="0" fillId="0" borderId="73" xfId="0" applyBorder="1" applyAlignment="1" applyProtection="1">
      <alignment horizontal="right" vertical="center"/>
    </xf>
    <xf numFmtId="0" fontId="0" fillId="0" borderId="72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50" xfId="0" applyBorder="1" applyAlignment="1" applyProtection="1">
      <alignment horizontal="right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0" fillId="6" borderId="53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9" fillId="0" borderId="48" xfId="0" applyFont="1" applyBorder="1" applyAlignment="1" applyProtection="1">
      <alignment horizontal="right" vertical="center"/>
    </xf>
    <xf numFmtId="0" fontId="9" fillId="0" borderId="49" xfId="0" applyFont="1" applyBorder="1" applyAlignment="1" applyProtection="1">
      <alignment horizontal="right" vertical="center"/>
    </xf>
    <xf numFmtId="0" fontId="9" fillId="0" borderId="69" xfId="0" applyFont="1" applyBorder="1" applyAlignment="1" applyProtection="1">
      <alignment horizontal="right" vertical="center"/>
    </xf>
    <xf numFmtId="164" fontId="0" fillId="6" borderId="46" xfId="0" applyNumberFormat="1" applyFill="1" applyBorder="1" applyAlignment="1" applyProtection="1">
      <alignment horizontal="center" vertical="center" wrapText="1"/>
    </xf>
    <xf numFmtId="164" fontId="0" fillId="6" borderId="65" xfId="0" applyNumberFormat="1" applyFill="1" applyBorder="1" applyAlignment="1" applyProtection="1">
      <alignment horizontal="center" vertical="center" wrapText="1"/>
    </xf>
    <xf numFmtId="164" fontId="0" fillId="6" borderId="66" xfId="0" applyNumberFormat="1" applyFill="1" applyBorder="1" applyAlignment="1" applyProtection="1">
      <alignment horizontal="center" vertical="center" wrapText="1"/>
    </xf>
    <xf numFmtId="164" fontId="0" fillId="6" borderId="20" xfId="0" applyNumberFormat="1" applyFill="1" applyBorder="1" applyAlignment="1" applyProtection="1">
      <alignment horizontal="center" vertical="center" wrapText="1"/>
    </xf>
    <xf numFmtId="164" fontId="0" fillId="6" borderId="18" xfId="0" applyNumberForma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/>
    </xf>
    <xf numFmtId="0" fontId="0" fillId="6" borderId="25" xfId="0" applyFill="1" applyBorder="1" applyAlignment="1" applyProtection="1">
      <alignment horizontal="center" vertical="center"/>
    </xf>
    <xf numFmtId="0" fontId="0" fillId="6" borderId="41" xfId="0" applyFill="1" applyBorder="1" applyAlignment="1" applyProtection="1">
      <alignment horizontal="center" vertical="center"/>
    </xf>
    <xf numFmtId="0" fontId="0" fillId="6" borderId="24" xfId="0" applyFill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center" vertical="center"/>
    </xf>
    <xf numFmtId="0" fontId="0" fillId="6" borderId="5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5" xfId="0" applyFill="1" applyBorder="1" applyAlignment="1" applyProtection="1">
      <alignment horizontal="center" vertical="center"/>
      <protection locked="0"/>
    </xf>
    <xf numFmtId="0" fontId="0" fillId="0" borderId="76" xfId="0" applyFill="1" applyBorder="1" applyAlignment="1" applyProtection="1">
      <alignment horizontal="center" vertical="center"/>
      <protection locked="0"/>
    </xf>
    <xf numFmtId="164" fontId="0" fillId="0" borderId="70" xfId="0" applyNumberFormat="1" applyFill="1" applyBorder="1" applyAlignment="1" applyProtection="1">
      <alignment horizontal="center" vertical="center" wrapText="1"/>
    </xf>
    <xf numFmtId="164" fontId="0" fillId="0" borderId="37" xfId="0" applyNumberForma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165" fontId="0" fillId="2" borderId="52" xfId="0" applyNumberForma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left" vertical="center" wrapText="1"/>
    </xf>
    <xf numFmtId="168" fontId="3" fillId="2" borderId="40" xfId="0" applyNumberFormat="1" applyFont="1" applyFill="1" applyBorder="1" applyAlignment="1" applyProtection="1">
      <alignment horizontal="center" vertical="center"/>
    </xf>
    <xf numFmtId="168" fontId="3" fillId="2" borderId="8" xfId="0" applyNumberFormat="1" applyFont="1" applyFill="1" applyBorder="1" applyAlignment="1" applyProtection="1">
      <alignment horizontal="center" vertical="center"/>
    </xf>
    <xf numFmtId="168" fontId="3" fillId="2" borderId="9" xfId="0" applyNumberFormat="1" applyFont="1" applyFill="1" applyBorder="1" applyAlignment="1" applyProtection="1">
      <alignment horizontal="center" vertical="center"/>
    </xf>
    <xf numFmtId="16" fontId="10" fillId="0" borderId="14" xfId="0" applyNumberFormat="1" applyFont="1" applyBorder="1" applyAlignment="1" applyProtection="1">
      <alignment horizontal="left" vertical="center"/>
    </xf>
    <xf numFmtId="16" fontId="10" fillId="0" borderId="51" xfId="0" applyNumberFormat="1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left" vertical="center"/>
    </xf>
    <xf numFmtId="0" fontId="16" fillId="0" borderId="55" xfId="0" applyFont="1" applyBorder="1" applyAlignment="1" applyProtection="1">
      <alignment horizontal="left" vertical="center"/>
    </xf>
    <xf numFmtId="0" fontId="16" fillId="0" borderId="54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vertical="center"/>
      <protection locked="0"/>
    </xf>
    <xf numFmtId="0" fontId="0" fillId="0" borderId="55" xfId="0" applyBorder="1" applyAlignment="1">
      <alignment vertical="center"/>
    </xf>
    <xf numFmtId="0" fontId="6" fillId="0" borderId="14" xfId="0" applyFont="1" applyBorder="1" applyAlignment="1" applyProtection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5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0" fillId="0" borderId="51" xfId="0" applyBorder="1" applyAlignment="1">
      <alignment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15" xfId="0" applyFont="1" applyBorder="1" applyAlignment="1">
      <alignment vertical="center"/>
    </xf>
    <xf numFmtId="0" fontId="1" fillId="0" borderId="8" xfId="0" applyFont="1" applyBorder="1" applyAlignment="1" applyProtection="1">
      <alignment horizontal="right" vertical="center"/>
    </xf>
    <xf numFmtId="0" fontId="0" fillId="0" borderId="86" xfId="0" applyBorder="1" applyAlignment="1" applyProtection="1">
      <alignment horizontal="right" vertical="center"/>
    </xf>
    <xf numFmtId="0" fontId="0" fillId="0" borderId="87" xfId="0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164" fontId="0" fillId="0" borderId="80" xfId="0" applyNumberFormat="1" applyFill="1" applyBorder="1" applyAlignment="1" applyProtection="1">
      <alignment horizontal="center" vertical="center" wrapText="1"/>
    </xf>
    <xf numFmtId="164" fontId="0" fillId="0" borderId="81" xfId="0" applyNumberFormat="1" applyFill="1" applyBorder="1" applyAlignment="1" applyProtection="1">
      <alignment horizontal="center" vertical="center" wrapText="1"/>
    </xf>
    <xf numFmtId="164" fontId="0" fillId="0" borderId="85" xfId="0" applyNumberFormat="1" applyFill="1" applyBorder="1" applyAlignment="1" applyProtection="1">
      <alignment horizontal="center" vertical="center" wrapText="1"/>
    </xf>
    <xf numFmtId="164" fontId="0" fillId="0" borderId="61" xfId="0" applyNumberFormat="1" applyFill="1" applyBorder="1" applyAlignment="1" applyProtection="1">
      <alignment horizontal="center" vertical="center" wrapText="1"/>
      <protection locked="0"/>
    </xf>
    <xf numFmtId="164" fontId="0" fillId="0" borderId="6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65" fontId="0" fillId="2" borderId="77" xfId="0" applyNumberFormat="1" applyFill="1" applyBorder="1" applyAlignment="1" applyProtection="1">
      <alignment horizontal="center" vertical="center"/>
    </xf>
    <xf numFmtId="165" fontId="0" fillId="2" borderId="78" xfId="0" applyNumberFormat="1" applyFill="1" applyBorder="1" applyAlignment="1" applyProtection="1">
      <alignment horizontal="center" vertical="center"/>
    </xf>
    <xf numFmtId="165" fontId="0" fillId="2" borderId="84" xfId="0" applyNumberForma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164" fontId="0" fillId="0" borderId="82" xfId="0" applyNumberFormat="1" applyFill="1" applyBorder="1" applyAlignment="1" applyProtection="1">
      <alignment horizontal="center" vertical="center" wrapText="1"/>
    </xf>
    <xf numFmtId="165" fontId="0" fillId="3" borderId="77" xfId="0" applyNumberFormat="1" applyFill="1" applyBorder="1" applyAlignment="1" applyProtection="1">
      <alignment horizontal="center" vertical="center"/>
    </xf>
    <xf numFmtId="165" fontId="0" fillId="3" borderId="78" xfId="0" applyNumberFormat="1" applyFill="1" applyBorder="1" applyAlignment="1" applyProtection="1">
      <alignment horizontal="center" vertical="center"/>
    </xf>
    <xf numFmtId="165" fontId="0" fillId="3" borderId="79" xfId="0" applyNumberFormat="1" applyFill="1" applyBorder="1" applyAlignment="1" applyProtection="1">
      <alignment horizontal="center" vertical="center"/>
    </xf>
    <xf numFmtId="164" fontId="0" fillId="6" borderId="80" xfId="0" applyNumberFormat="1" applyFill="1" applyBorder="1" applyAlignment="1" applyProtection="1">
      <alignment horizontal="center" vertical="center" wrapText="1"/>
    </xf>
    <xf numFmtId="164" fontId="0" fillId="6" borderId="81" xfId="0" applyNumberFormat="1" applyFill="1" applyBorder="1" applyAlignment="1" applyProtection="1">
      <alignment horizontal="center" vertical="center" wrapText="1"/>
    </xf>
    <xf numFmtId="164" fontId="0" fillId="6" borderId="82" xfId="0" applyNumberFormat="1" applyFill="1" applyBorder="1" applyAlignment="1" applyProtection="1">
      <alignment horizontal="center" vertical="center" wrapText="1"/>
    </xf>
    <xf numFmtId="164" fontId="0" fillId="6" borderId="61" xfId="0" applyNumberFormat="1" applyFill="1" applyBorder="1" applyAlignment="1" applyProtection="1">
      <alignment horizontal="center" vertical="center" wrapText="1"/>
    </xf>
    <xf numFmtId="165" fontId="0" fillId="6" borderId="77" xfId="0" applyNumberFormat="1" applyFill="1" applyBorder="1" applyAlignment="1" applyProtection="1">
      <alignment horizontal="center" vertical="center"/>
    </xf>
    <xf numFmtId="165" fontId="0" fillId="6" borderId="78" xfId="0" applyNumberFormat="1" applyFill="1" applyBorder="1" applyAlignment="1" applyProtection="1">
      <alignment horizontal="center" vertical="center"/>
    </xf>
    <xf numFmtId="165" fontId="0" fillId="6" borderId="79" xfId="0" applyNumberFormat="1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165" fontId="0" fillId="2" borderId="79" xfId="0" applyNumberFormat="1" applyFill="1" applyBorder="1" applyAlignment="1" applyProtection="1">
      <alignment horizontal="center" vertical="center"/>
    </xf>
    <xf numFmtId="164" fontId="0" fillId="0" borderId="10" xfId="0" applyNumberFormat="1" applyFill="1" applyBorder="1" applyAlignment="1" applyProtection="1">
      <alignment horizontal="center" vertical="center" wrapText="1"/>
    </xf>
    <xf numFmtId="165" fontId="0" fillId="2" borderId="83" xfId="0" applyNumberFormat="1" applyFill="1" applyBorder="1" applyAlignment="1" applyProtection="1">
      <alignment horizontal="center" vertical="center"/>
    </xf>
    <xf numFmtId="0" fontId="0" fillId="0" borderId="54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88" xfId="0" applyBorder="1" applyAlignment="1" applyProtection="1">
      <alignment horizontal="right" vertical="center"/>
    </xf>
    <xf numFmtId="0" fontId="0" fillId="0" borderId="89" xfId="0" applyBorder="1" applyAlignment="1" applyProtection="1">
      <alignment horizontal="right" vertical="center"/>
    </xf>
    <xf numFmtId="164" fontId="0" fillId="2" borderId="67" xfId="0" applyNumberFormat="1" applyFill="1" applyBorder="1" applyAlignment="1" applyProtection="1">
      <alignment horizontal="center" vertical="center" wrapText="1"/>
    </xf>
    <xf numFmtId="164" fontId="0" fillId="2" borderId="44" xfId="0" applyNumberFormat="1" applyFill="1" applyBorder="1" applyAlignment="1" applyProtection="1">
      <alignment horizontal="center" vertical="center" wrapText="1"/>
    </xf>
    <xf numFmtId="164" fontId="0" fillId="2" borderId="61" xfId="0" applyNumberFormat="1" applyFill="1" applyBorder="1" applyAlignment="1" applyProtection="1">
      <alignment horizontal="center" vertical="center" wrapText="1"/>
    </xf>
    <xf numFmtId="164" fontId="0" fillId="2" borderId="20" xfId="0" applyNumberForma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horizontal="right" vertical="center"/>
    </xf>
    <xf numFmtId="164" fontId="0" fillId="0" borderId="67" xfId="0" applyNumberFormat="1" applyFill="1" applyBorder="1" applyAlignment="1" applyProtection="1">
      <alignment horizontal="center" vertical="center" wrapText="1"/>
    </xf>
    <xf numFmtId="164" fontId="0" fillId="0" borderId="68" xfId="0" applyNumberFormat="1" applyFill="1" applyBorder="1" applyAlignment="1" applyProtection="1">
      <alignment horizontal="center" vertical="center" wrapText="1"/>
    </xf>
    <xf numFmtId="165" fontId="0" fillId="6" borderId="5" xfId="0" applyNumberFormat="1" applyFill="1" applyBorder="1" applyAlignment="1" applyProtection="1">
      <alignment horizontal="center" vertical="center"/>
    </xf>
    <xf numFmtId="165" fontId="0" fillId="6" borderId="33" xfId="0" applyNumberFormat="1" applyFill="1" applyBorder="1" applyAlignment="1" applyProtection="1">
      <alignment horizontal="center" vertical="center"/>
    </xf>
    <xf numFmtId="165" fontId="0" fillId="6" borderId="42" xfId="0" applyNumberFormat="1" applyFill="1" applyBorder="1" applyAlignment="1" applyProtection="1">
      <alignment horizontal="center" vertical="center"/>
    </xf>
    <xf numFmtId="164" fontId="0" fillId="3" borderId="70" xfId="0" applyNumberFormat="1" applyFill="1" applyBorder="1" applyAlignment="1" applyProtection="1">
      <alignment horizontal="center" vertical="center" wrapText="1"/>
    </xf>
    <xf numFmtId="164" fontId="0" fillId="3" borderId="37" xfId="0" applyNumberFormat="1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164" fontId="0" fillId="2" borderId="68" xfId="0" applyNumberFormat="1" applyFill="1" applyBorder="1" applyAlignment="1" applyProtection="1">
      <alignment horizontal="center" vertical="center" wrapText="1"/>
    </xf>
    <xf numFmtId="164" fontId="0" fillId="2" borderId="62" xfId="0" applyNumberForma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164" fontId="0" fillId="6" borderId="67" xfId="0" applyNumberFormat="1" applyFill="1" applyBorder="1" applyAlignment="1" applyProtection="1">
      <alignment horizontal="center" vertical="center" wrapText="1"/>
    </xf>
    <xf numFmtId="164" fontId="0" fillId="6" borderId="68" xfId="0" applyNumberFormat="1" applyFill="1" applyBorder="1" applyAlignment="1" applyProtection="1">
      <alignment horizontal="center" vertical="center" wrapText="1"/>
    </xf>
    <xf numFmtId="164" fontId="0" fillId="6" borderId="62" xfId="0" applyNumberFormat="1" applyFill="1" applyBorder="1" applyAlignment="1" applyProtection="1">
      <alignment horizontal="center" vertical="center" wrapText="1"/>
    </xf>
    <xf numFmtId="0" fontId="0" fillId="6" borderId="38" xfId="0" applyFill="1" applyBorder="1" applyAlignment="1" applyProtection="1">
      <alignment horizontal="left" vertical="center"/>
    </xf>
    <xf numFmtId="0" fontId="0" fillId="6" borderId="15" xfId="0" applyFill="1" applyBorder="1" applyAlignment="1" applyProtection="1">
      <alignment horizontal="left" vertical="center"/>
    </xf>
    <xf numFmtId="0" fontId="0" fillId="6" borderId="50" xfId="0" applyFill="1" applyBorder="1" applyAlignment="1" applyProtection="1">
      <alignment horizontal="left" vertical="center"/>
    </xf>
    <xf numFmtId="165" fontId="0" fillId="6" borderId="58" xfId="0" applyNumberFormat="1" applyFill="1" applyBorder="1" applyAlignment="1" applyProtection="1">
      <alignment horizontal="center" vertical="center"/>
    </xf>
    <xf numFmtId="165" fontId="0" fillId="6" borderId="59" xfId="0" applyNumberFormat="1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left" vertical="center"/>
    </xf>
    <xf numFmtId="0" fontId="0" fillId="6" borderId="26" xfId="0" applyFill="1" applyBorder="1" applyAlignment="1" applyProtection="1">
      <alignment horizontal="left" vertical="center"/>
    </xf>
    <xf numFmtId="0" fontId="0" fillId="6" borderId="53" xfId="0" applyFill="1" applyBorder="1" applyAlignment="1" applyProtection="1">
      <alignment horizontal="left" vertical="center"/>
    </xf>
    <xf numFmtId="0" fontId="0" fillId="6" borderId="24" xfId="0" applyFill="1" applyBorder="1" applyAlignment="1" applyProtection="1">
      <alignment horizontal="left" vertical="center"/>
    </xf>
    <xf numFmtId="0" fontId="0" fillId="6" borderId="27" xfId="0" applyFill="1" applyBorder="1" applyAlignment="1" applyProtection="1">
      <alignment horizontal="left" vertical="center"/>
    </xf>
    <xf numFmtId="0" fontId="0" fillId="6" borderId="56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53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56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right" vertical="center"/>
    </xf>
    <xf numFmtId="165" fontId="0" fillId="3" borderId="58" xfId="0" applyNumberFormat="1" applyFill="1" applyBorder="1" applyAlignment="1" applyProtection="1">
      <alignment horizontal="center" vertical="center"/>
    </xf>
    <xf numFmtId="165" fontId="0" fillId="3" borderId="59" xfId="0" applyNumberFormat="1" applyFill="1" applyBorder="1" applyAlignment="1" applyProtection="1">
      <alignment horizontal="center" vertical="center"/>
    </xf>
    <xf numFmtId="164" fontId="0" fillId="6" borderId="70" xfId="0" applyNumberFormat="1" applyFill="1" applyBorder="1" applyAlignment="1" applyProtection="1">
      <alignment horizontal="center" vertical="center" wrapText="1"/>
    </xf>
    <xf numFmtId="164" fontId="0" fillId="6" borderId="37" xfId="0" applyNumberFormat="1" applyFill="1" applyBorder="1" applyAlignment="1" applyProtection="1">
      <alignment horizontal="center" vertical="center" wrapText="1"/>
    </xf>
    <xf numFmtId="165" fontId="0" fillId="6" borderId="52" xfId="0" applyNumberFormat="1" applyFill="1" applyBorder="1" applyAlignment="1" applyProtection="1">
      <alignment horizontal="center" vertical="center"/>
    </xf>
    <xf numFmtId="0" fontId="0" fillId="6" borderId="38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50" xfId="0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56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horizontal="center" vertical="center"/>
      <protection locked="0"/>
    </xf>
    <xf numFmtId="164" fontId="0" fillId="6" borderId="37" xfId="0" applyNumberFormat="1" applyFill="1" applyBorder="1" applyAlignment="1" applyProtection="1">
      <alignment horizontal="center" vertical="center" wrapText="1"/>
      <protection locked="0"/>
    </xf>
    <xf numFmtId="164" fontId="0" fillId="6" borderId="20" xfId="0" applyNumberFormat="1" applyFill="1" applyBorder="1" applyAlignment="1" applyProtection="1">
      <alignment horizontal="center" vertical="center" wrapText="1"/>
      <protection locked="0"/>
    </xf>
    <xf numFmtId="164" fontId="0" fillId="6" borderId="18" xfId="0" applyNumberFormat="1" applyFill="1" applyBorder="1" applyAlignment="1" applyProtection="1">
      <alignment horizontal="center" vertical="center" wrapText="1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50" xfId="0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Prozent" xfId="1" builtinId="5"/>
    <cellStyle name="Standard" xfId="0" builtinId="0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llraf@verwaltung.uni-bonn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C25" sqref="C25"/>
    </sheetView>
  </sheetViews>
  <sheetFormatPr baseColWidth="10" defaultColWidth="11.453125" defaultRowHeight="12.5" x14ac:dyDescent="0.25"/>
  <cols>
    <col min="1" max="1" width="11.453125" style="96" customWidth="1"/>
    <col min="2" max="10" width="11.453125" style="96"/>
    <col min="11" max="11" width="14.1796875" style="96" customWidth="1"/>
    <col min="12" max="16384" width="11.453125" style="96"/>
  </cols>
  <sheetData>
    <row r="1" spans="1:1" ht="15.5" x14ac:dyDescent="0.35">
      <c r="A1" s="95" t="s">
        <v>40</v>
      </c>
    </row>
    <row r="2" spans="1:1" ht="15.5" x14ac:dyDescent="0.35">
      <c r="A2" s="95"/>
    </row>
    <row r="3" spans="1:1" x14ac:dyDescent="0.25">
      <c r="A3" s="97" t="s">
        <v>44</v>
      </c>
    </row>
    <row r="5" spans="1:1" x14ac:dyDescent="0.25">
      <c r="A5" s="97" t="s">
        <v>41</v>
      </c>
    </row>
    <row r="7" spans="1:1" x14ac:dyDescent="0.25">
      <c r="A7" s="97" t="s">
        <v>42</v>
      </c>
    </row>
    <row r="9" spans="1:1" x14ac:dyDescent="0.25">
      <c r="A9" s="97" t="s">
        <v>43</v>
      </c>
    </row>
    <row r="11" spans="1:1" x14ac:dyDescent="0.25">
      <c r="A11" s="97" t="s">
        <v>48</v>
      </c>
    </row>
    <row r="15" spans="1:1" x14ac:dyDescent="0.25">
      <c r="A15" s="97" t="s">
        <v>54</v>
      </c>
    </row>
    <row r="17" spans="1:5" x14ac:dyDescent="0.25">
      <c r="A17" s="97" t="s">
        <v>61</v>
      </c>
    </row>
    <row r="19" spans="1:5" x14ac:dyDescent="0.25">
      <c r="A19" s="97" t="s">
        <v>45</v>
      </c>
      <c r="C19" s="209">
        <v>-2962</v>
      </c>
      <c r="E19" s="97"/>
    </row>
    <row r="21" spans="1:5" x14ac:dyDescent="0.25">
      <c r="A21" s="97" t="s">
        <v>46</v>
      </c>
      <c r="C21" s="98" t="s">
        <v>62</v>
      </c>
    </row>
    <row r="23" spans="1:5" x14ac:dyDescent="0.25">
      <c r="A23" s="97" t="s">
        <v>47</v>
      </c>
    </row>
  </sheetData>
  <hyperlinks>
    <hyperlink ref="C21" r:id="rId1"/>
  </hyperlinks>
  <pageMargins left="0.70866141732283472" right="0.70866141732283472" top="0.78740157480314965" bottom="0.78740157480314965" header="0.31496062992125984" footer="0.31496062992125984"/>
  <pageSetup paperSize="9" scale="6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zoomScaleNormal="100" workbookViewId="0">
      <selection activeCell="C18" sqref="C18"/>
    </sheetView>
  </sheetViews>
  <sheetFormatPr baseColWidth="10" defaultColWidth="11.453125" defaultRowHeight="12.5" x14ac:dyDescent="0.25"/>
  <cols>
    <col min="1" max="1" width="14.7265625" style="5" bestFit="1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0.453125" style="5" customWidth="1"/>
    <col min="7" max="7" width="10" style="5" bestFit="1" customWidth="1"/>
    <col min="8" max="8" width="7.81640625" style="5" customWidth="1"/>
    <col min="9" max="9" width="12.7265625" style="5" customWidth="1"/>
    <col min="10" max="10" width="11.1796875" style="5" hidden="1" customWidth="1"/>
    <col min="11" max="11" width="9.26953125" style="5" hidden="1" customWidth="1"/>
    <col min="12" max="16384" width="11.453125" style="5"/>
  </cols>
  <sheetData>
    <row r="1" spans="1:11" s="123" customFormat="1" ht="13.5" thickBo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8"/>
      <c r="J1" s="122"/>
      <c r="K1" s="109">
        <f>F3</f>
        <v>0</v>
      </c>
    </row>
    <row r="2" spans="1:11" s="123" customFormat="1" ht="13" x14ac:dyDescent="0.25">
      <c r="A2" s="469" t="s">
        <v>12</v>
      </c>
      <c r="B2" s="470"/>
      <c r="C2" s="53" t="s">
        <v>15</v>
      </c>
      <c r="D2" s="53"/>
      <c r="E2" s="530" t="s">
        <v>56</v>
      </c>
      <c r="F2" s="531"/>
      <c r="G2" s="471" t="s">
        <v>11</v>
      </c>
      <c r="H2" s="472"/>
      <c r="I2" s="473"/>
      <c r="J2" s="122"/>
      <c r="K2" s="109" t="s">
        <v>6</v>
      </c>
    </row>
    <row r="3" spans="1:11" s="38" customFormat="1" ht="13" thickBot="1" x14ac:dyDescent="0.3">
      <c r="A3" s="525" t="s">
        <v>16</v>
      </c>
      <c r="B3" s="526"/>
      <c r="C3" s="142" t="s">
        <v>49</v>
      </c>
      <c r="D3" s="54"/>
      <c r="E3" s="532"/>
      <c r="F3" s="480"/>
      <c r="G3" s="527"/>
      <c r="H3" s="288"/>
      <c r="I3" s="528"/>
      <c r="J3" s="124"/>
      <c r="K3" s="109" t="e">
        <f>IF(#REF!="","",#REF!)</f>
        <v>#REF!</v>
      </c>
    </row>
    <row r="4" spans="1:11" s="38" customFormat="1" ht="4.5" hidden="1" customHeight="1" x14ac:dyDescent="0.25">
      <c r="E4" s="55"/>
      <c r="F4" s="56"/>
      <c r="G4" s="57"/>
      <c r="H4" s="56"/>
      <c r="I4" s="58"/>
      <c r="J4" s="124"/>
      <c r="K4" s="109" t="s">
        <v>9</v>
      </c>
    </row>
    <row r="5" spans="1:11" s="40" customFormat="1" ht="14" x14ac:dyDescent="0.25">
      <c r="A5" s="596" t="s">
        <v>35</v>
      </c>
      <c r="B5" s="597"/>
      <c r="C5" s="597"/>
      <c r="D5" s="598"/>
      <c r="E5" s="598"/>
      <c r="F5" s="562"/>
      <c r="G5" s="484"/>
      <c r="H5" s="484"/>
      <c r="I5" s="485"/>
      <c r="K5" s="109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107" t="s">
        <v>33</v>
      </c>
      <c r="I6" s="108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83"/>
      <c r="I7" s="22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00"/>
      <c r="I8" s="22"/>
      <c r="J8" s="40"/>
      <c r="K8" s="40"/>
    </row>
    <row r="9" spans="1:11" s="38" customFormat="1" x14ac:dyDescent="0.25">
      <c r="A9" s="400" t="str">
        <f>"davon im Projekt "&amp;E3&amp;" beschäftigt:"</f>
        <v>davon im Projekt  beschäftigt:</v>
      </c>
      <c r="B9" s="401"/>
      <c r="C9" s="401"/>
      <c r="D9" s="401"/>
      <c r="E9" s="401"/>
      <c r="F9" s="401"/>
      <c r="G9" s="401"/>
      <c r="H9" s="100"/>
      <c r="I9" s="23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121"/>
      <c r="I10" s="80"/>
      <c r="J10" s="109"/>
      <c r="K10" s="111"/>
    </row>
    <row r="11" spans="1:11" s="38" customFormat="1" ht="13.5" thickBot="1" x14ac:dyDescent="0.3">
      <c r="A11" s="61"/>
      <c r="B11" s="61"/>
      <c r="C11" s="61"/>
      <c r="D11" s="61"/>
      <c r="E11" s="61"/>
      <c r="F11" s="62" t="s">
        <v>17</v>
      </c>
      <c r="G11" s="63" t="s">
        <v>29</v>
      </c>
      <c r="H11" s="64" t="s">
        <v>18</v>
      </c>
      <c r="I11" s="125">
        <v>2021</v>
      </c>
      <c r="J11" s="126"/>
      <c r="K11" s="127"/>
    </row>
    <row r="12" spans="1:11" s="38" customFormat="1" ht="20.25" customHeight="1" x14ac:dyDescent="0.25">
      <c r="A12" s="65" t="s">
        <v>1</v>
      </c>
      <c r="B12" s="464" t="s">
        <v>7</v>
      </c>
      <c r="C12" s="464"/>
      <c r="D12" s="464"/>
      <c r="E12" s="464"/>
      <c r="F12" s="464"/>
      <c r="G12" s="464"/>
      <c r="H12" s="464"/>
      <c r="I12" s="465"/>
      <c r="J12" s="126"/>
    </row>
    <row r="13" spans="1:11" s="38" customFormat="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26"/>
    </row>
    <row r="14" spans="1:11" s="38" customFormat="1" ht="6.75" hidden="1" customHeight="1" x14ac:dyDescent="0.25">
      <c r="I14" s="41"/>
      <c r="J14" s="126"/>
    </row>
    <row r="15" spans="1:11" s="40" customFormat="1" ht="52.5" thickBot="1" x14ac:dyDescent="0.3">
      <c r="A15" s="1" t="s">
        <v>2</v>
      </c>
      <c r="B15" s="92" t="s">
        <v>10</v>
      </c>
      <c r="C15" s="92" t="s">
        <v>51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39"/>
    </row>
    <row r="16" spans="1:11" s="40" customFormat="1" ht="11.25" customHeight="1" x14ac:dyDescent="0.25">
      <c r="A16" s="458">
        <v>44440</v>
      </c>
      <c r="B16" s="459"/>
      <c r="C16" s="66"/>
      <c r="D16" s="67"/>
      <c r="E16" s="460"/>
      <c r="F16" s="461"/>
      <c r="G16" s="462"/>
      <c r="H16" s="68"/>
      <c r="I16" s="463">
        <f>IF(B16&lt;&gt;"",0,IF(SUM(H16:H20)&gt;0.416666666666666,0.416666666666666,SUM(H16:H20)))</f>
        <v>0</v>
      </c>
      <c r="J16" s="39"/>
    </row>
    <row r="17" spans="1:10" s="40" customFormat="1" ht="11.25" customHeight="1" x14ac:dyDescent="0.25">
      <c r="A17" s="331"/>
      <c r="B17" s="271"/>
      <c r="C17" s="32"/>
      <c r="D17" s="74"/>
      <c r="E17" s="276"/>
      <c r="F17" s="277"/>
      <c r="G17" s="278"/>
      <c r="H17" s="31"/>
      <c r="I17" s="324"/>
      <c r="J17" s="39"/>
    </row>
    <row r="18" spans="1:10" s="40" customFormat="1" ht="11.25" customHeight="1" x14ac:dyDescent="0.25">
      <c r="A18" s="331"/>
      <c r="B18" s="271"/>
      <c r="C18" s="73"/>
      <c r="D18" s="74"/>
      <c r="E18" s="276"/>
      <c r="F18" s="277"/>
      <c r="G18" s="278"/>
      <c r="H18" s="31"/>
      <c r="I18" s="324"/>
      <c r="J18" s="39"/>
    </row>
    <row r="19" spans="1:10" s="38" customFormat="1" ht="11.25" customHeight="1" x14ac:dyDescent="0.25">
      <c r="A19" s="332"/>
      <c r="B19" s="271"/>
      <c r="C19" s="32"/>
      <c r="D19" s="33"/>
      <c r="E19" s="276"/>
      <c r="F19" s="277"/>
      <c r="G19" s="278"/>
      <c r="H19" s="69"/>
      <c r="I19" s="325"/>
      <c r="J19" s="41"/>
    </row>
    <row r="20" spans="1:10" s="38" customFormat="1" ht="11.25" customHeight="1" thickBot="1" x14ac:dyDescent="0.3">
      <c r="A20" s="333"/>
      <c r="B20" s="272"/>
      <c r="C20" s="70"/>
      <c r="D20" s="71"/>
      <c r="E20" s="279"/>
      <c r="F20" s="280"/>
      <c r="G20" s="281"/>
      <c r="H20" s="72"/>
      <c r="I20" s="345"/>
      <c r="J20" s="10"/>
    </row>
    <row r="21" spans="1:10" s="38" customFormat="1" ht="11.25" customHeight="1" thickTop="1" x14ac:dyDescent="0.25">
      <c r="A21" s="493">
        <f>A16+1</f>
        <v>44441</v>
      </c>
      <c r="B21" s="496"/>
      <c r="C21" s="66"/>
      <c r="D21" s="74"/>
      <c r="E21" s="460"/>
      <c r="F21" s="461"/>
      <c r="G21" s="462"/>
      <c r="H21" s="31"/>
      <c r="I21" s="501">
        <f>IF(B21&lt;&gt;"",0,IF(SUM(H21:H25)&gt;0.416666666666666,0.416666666666666,SUM(H21:H25)))</f>
        <v>0</v>
      </c>
      <c r="J21" s="37"/>
    </row>
    <row r="22" spans="1:10" s="38" customFormat="1" ht="11.25" customHeight="1" x14ac:dyDescent="0.25">
      <c r="A22" s="494"/>
      <c r="B22" s="271"/>
      <c r="C22" s="32"/>
      <c r="D22" s="74"/>
      <c r="E22" s="276"/>
      <c r="F22" s="277"/>
      <c r="G22" s="278"/>
      <c r="H22" s="31"/>
      <c r="I22" s="502"/>
      <c r="J22" s="37"/>
    </row>
    <row r="23" spans="1:10" s="38" customFormat="1" ht="11.25" customHeight="1" x14ac:dyDescent="0.25">
      <c r="A23" s="494"/>
      <c r="B23" s="271"/>
      <c r="C23" s="73"/>
      <c r="D23" s="74"/>
      <c r="E23" s="276"/>
      <c r="F23" s="277"/>
      <c r="G23" s="278"/>
      <c r="H23" s="31"/>
      <c r="I23" s="502"/>
      <c r="J23" s="37"/>
    </row>
    <row r="24" spans="1:10" s="38" customFormat="1" ht="11.25" customHeight="1" x14ac:dyDescent="0.25">
      <c r="A24" s="494"/>
      <c r="B24" s="271"/>
      <c r="C24" s="32"/>
      <c r="D24" s="33"/>
      <c r="E24" s="276"/>
      <c r="F24" s="277"/>
      <c r="G24" s="278"/>
      <c r="H24" s="31"/>
      <c r="I24" s="502"/>
      <c r="J24" s="37"/>
    </row>
    <row r="25" spans="1:10" s="38" customFormat="1" ht="11.25" customHeight="1" thickBot="1" x14ac:dyDescent="0.3">
      <c r="A25" s="507"/>
      <c r="B25" s="272"/>
      <c r="C25" s="70"/>
      <c r="D25" s="71"/>
      <c r="E25" s="279"/>
      <c r="F25" s="280"/>
      <c r="G25" s="281"/>
      <c r="H25" s="36"/>
      <c r="I25" s="522"/>
      <c r="J25" s="37"/>
    </row>
    <row r="26" spans="1:10" s="38" customFormat="1" ht="11.25" customHeight="1" thickTop="1" x14ac:dyDescent="0.25">
      <c r="A26" s="331">
        <f>A21+1</f>
        <v>44442</v>
      </c>
      <c r="B26" s="271"/>
      <c r="C26" s="66"/>
      <c r="D26" s="30"/>
      <c r="E26" s="460"/>
      <c r="F26" s="461"/>
      <c r="G26" s="462"/>
      <c r="H26" s="31"/>
      <c r="I26" s="324">
        <f>IF(B26&lt;&gt;"",0,IF(SUM(H26:H30)&gt;0.416666666666666,0.416666666666666,SUM(H26:H30)))</f>
        <v>0</v>
      </c>
      <c r="J26" s="37"/>
    </row>
    <row r="27" spans="1:10" s="38" customFormat="1" ht="11.25" customHeight="1" x14ac:dyDescent="0.25">
      <c r="A27" s="331"/>
      <c r="B27" s="271"/>
      <c r="C27" s="32"/>
      <c r="D27" s="30"/>
      <c r="E27" s="276"/>
      <c r="F27" s="277"/>
      <c r="G27" s="278"/>
      <c r="H27" s="31"/>
      <c r="I27" s="324"/>
      <c r="J27" s="37"/>
    </row>
    <row r="28" spans="1:10" s="38" customFormat="1" ht="11.25" customHeight="1" x14ac:dyDescent="0.25">
      <c r="A28" s="331"/>
      <c r="B28" s="271"/>
      <c r="C28" s="73"/>
      <c r="D28" s="30"/>
      <c r="E28" s="276"/>
      <c r="F28" s="277"/>
      <c r="G28" s="278"/>
      <c r="H28" s="31"/>
      <c r="I28" s="324"/>
      <c r="J28" s="37"/>
    </row>
    <row r="29" spans="1:10" s="38" customFormat="1" ht="11.25" customHeight="1" x14ac:dyDescent="0.25">
      <c r="A29" s="332"/>
      <c r="B29" s="271"/>
      <c r="C29" s="32"/>
      <c r="D29" s="33"/>
      <c r="E29" s="276"/>
      <c r="F29" s="277"/>
      <c r="G29" s="278"/>
      <c r="H29" s="31"/>
      <c r="I29" s="325"/>
      <c r="J29" s="37"/>
    </row>
    <row r="30" spans="1:10" s="38" customFormat="1" ht="11.25" customHeight="1" thickBot="1" x14ac:dyDescent="0.3">
      <c r="A30" s="333"/>
      <c r="B30" s="272"/>
      <c r="C30" s="70"/>
      <c r="D30" s="35"/>
      <c r="E30" s="279"/>
      <c r="F30" s="280"/>
      <c r="G30" s="281"/>
      <c r="H30" s="36"/>
      <c r="I30" s="345"/>
      <c r="J30" s="37"/>
    </row>
    <row r="31" spans="1:10" s="38" customFormat="1" ht="11.25" customHeight="1" thickTop="1" x14ac:dyDescent="0.25">
      <c r="A31" s="444">
        <f>A26+1</f>
        <v>44443</v>
      </c>
      <c r="B31" s="447"/>
      <c r="C31" s="231"/>
      <c r="D31" s="220"/>
      <c r="E31" s="593"/>
      <c r="F31" s="594"/>
      <c r="G31" s="595"/>
      <c r="H31" s="221"/>
      <c r="I31" s="549">
        <f>IF(B31&lt;&gt;"",0,IF(SUM(H31:H35)&gt;0.416666666666666,0.416666666666666,SUM(H31:H35)))</f>
        <v>0</v>
      </c>
      <c r="J31" s="37"/>
    </row>
    <row r="32" spans="1:10" s="38" customFormat="1" ht="11.25" customHeight="1" x14ac:dyDescent="0.25">
      <c r="A32" s="444"/>
      <c r="B32" s="447"/>
      <c r="C32" s="222"/>
      <c r="D32" s="220"/>
      <c r="E32" s="436"/>
      <c r="F32" s="437"/>
      <c r="G32" s="438"/>
      <c r="H32" s="221"/>
      <c r="I32" s="549"/>
      <c r="J32" s="37"/>
    </row>
    <row r="33" spans="1:10" s="38" customFormat="1" ht="11.25" customHeight="1" x14ac:dyDescent="0.25">
      <c r="A33" s="444"/>
      <c r="B33" s="447"/>
      <c r="C33" s="235"/>
      <c r="D33" s="220"/>
      <c r="E33" s="436"/>
      <c r="F33" s="437"/>
      <c r="G33" s="438"/>
      <c r="H33" s="221"/>
      <c r="I33" s="549"/>
      <c r="J33" s="37"/>
    </row>
    <row r="34" spans="1:10" s="38" customFormat="1" ht="11.25" customHeight="1" x14ac:dyDescent="0.25">
      <c r="A34" s="445"/>
      <c r="B34" s="447"/>
      <c r="C34" s="222"/>
      <c r="D34" s="223"/>
      <c r="E34" s="436"/>
      <c r="F34" s="437"/>
      <c r="G34" s="438"/>
      <c r="H34" s="221"/>
      <c r="I34" s="550"/>
      <c r="J34" s="37"/>
    </row>
    <row r="35" spans="1:10" s="38" customFormat="1" ht="11.25" customHeight="1" thickBot="1" x14ac:dyDescent="0.3">
      <c r="A35" s="446"/>
      <c r="B35" s="448"/>
      <c r="C35" s="230"/>
      <c r="D35" s="225"/>
      <c r="E35" s="452"/>
      <c r="F35" s="453"/>
      <c r="G35" s="454"/>
      <c r="H35" s="226"/>
      <c r="I35" s="551"/>
      <c r="J35" s="37"/>
    </row>
    <row r="36" spans="1:10" s="38" customFormat="1" ht="11.25" customHeight="1" thickTop="1" x14ac:dyDescent="0.25">
      <c r="A36" s="444">
        <f>A31+1</f>
        <v>44444</v>
      </c>
      <c r="B36" s="447"/>
      <c r="C36" s="231"/>
      <c r="D36" s="220"/>
      <c r="E36" s="593"/>
      <c r="F36" s="594"/>
      <c r="G36" s="595"/>
      <c r="H36" s="221"/>
      <c r="I36" s="549">
        <f>IF(B36&lt;&gt;"",0,IF(SUM(H36:H40)&gt;0.416666666666666,0.416666666666666,SUM(H36:H40)))</f>
        <v>0</v>
      </c>
      <c r="J36" s="37"/>
    </row>
    <row r="37" spans="1:10" s="38" customFormat="1" ht="11.25" customHeight="1" x14ac:dyDescent="0.25">
      <c r="A37" s="444"/>
      <c r="B37" s="447"/>
      <c r="C37" s="222"/>
      <c r="D37" s="220"/>
      <c r="E37" s="436"/>
      <c r="F37" s="437"/>
      <c r="G37" s="438"/>
      <c r="H37" s="221"/>
      <c r="I37" s="549"/>
      <c r="J37" s="37"/>
    </row>
    <row r="38" spans="1:10" s="38" customFormat="1" ht="11.25" customHeight="1" x14ac:dyDescent="0.25">
      <c r="A38" s="444"/>
      <c r="B38" s="447"/>
      <c r="C38" s="235"/>
      <c r="D38" s="220"/>
      <c r="E38" s="436"/>
      <c r="F38" s="437"/>
      <c r="G38" s="438"/>
      <c r="H38" s="221"/>
      <c r="I38" s="549"/>
      <c r="J38" s="37"/>
    </row>
    <row r="39" spans="1:10" s="38" customFormat="1" ht="11.25" customHeight="1" x14ac:dyDescent="0.25">
      <c r="A39" s="445"/>
      <c r="B39" s="447"/>
      <c r="C39" s="222"/>
      <c r="D39" s="223"/>
      <c r="E39" s="436"/>
      <c r="F39" s="437"/>
      <c r="G39" s="438"/>
      <c r="H39" s="221"/>
      <c r="I39" s="550"/>
      <c r="J39" s="37"/>
    </row>
    <row r="40" spans="1:10" s="38" customFormat="1" ht="11.25" customHeight="1" thickBot="1" x14ac:dyDescent="0.3">
      <c r="A40" s="446"/>
      <c r="B40" s="448"/>
      <c r="C40" s="230"/>
      <c r="D40" s="225"/>
      <c r="E40" s="452"/>
      <c r="F40" s="453"/>
      <c r="G40" s="454"/>
      <c r="H40" s="226"/>
      <c r="I40" s="551"/>
      <c r="J40" s="37"/>
    </row>
    <row r="41" spans="1:10" s="38" customFormat="1" ht="11.25" customHeight="1" thickTop="1" x14ac:dyDescent="0.25">
      <c r="A41" s="331">
        <f>A36+1</f>
        <v>44445</v>
      </c>
      <c r="B41" s="271"/>
      <c r="C41" s="66"/>
      <c r="D41" s="30"/>
      <c r="E41" s="460"/>
      <c r="F41" s="461"/>
      <c r="G41" s="462"/>
      <c r="H41" s="31"/>
      <c r="I41" s="324">
        <f>IF(B41&lt;&gt;"",0,IF(SUM(H41:H45)&gt;0.416666666666666,0.416666666666666,SUM(H41:H45)))</f>
        <v>0</v>
      </c>
      <c r="J41" s="37"/>
    </row>
    <row r="42" spans="1:10" s="38" customFormat="1" ht="11.25" customHeight="1" x14ac:dyDescent="0.25">
      <c r="A42" s="331"/>
      <c r="B42" s="271"/>
      <c r="C42" s="32"/>
      <c r="D42" s="30"/>
      <c r="E42" s="276"/>
      <c r="F42" s="277"/>
      <c r="G42" s="278"/>
      <c r="H42" s="31"/>
      <c r="I42" s="324"/>
      <c r="J42" s="37"/>
    </row>
    <row r="43" spans="1:10" s="38" customFormat="1" ht="11.25" customHeight="1" x14ac:dyDescent="0.25">
      <c r="A43" s="331"/>
      <c r="B43" s="271"/>
      <c r="C43" s="73"/>
      <c r="D43" s="30"/>
      <c r="E43" s="276"/>
      <c r="F43" s="277"/>
      <c r="G43" s="278"/>
      <c r="H43" s="31"/>
      <c r="I43" s="324"/>
      <c r="J43" s="37"/>
    </row>
    <row r="44" spans="1:10" s="38" customFormat="1" ht="11.25" customHeight="1" x14ac:dyDescent="0.25">
      <c r="A44" s="332"/>
      <c r="B44" s="271"/>
      <c r="C44" s="32"/>
      <c r="D44" s="33"/>
      <c r="E44" s="276"/>
      <c r="F44" s="277"/>
      <c r="G44" s="278"/>
      <c r="H44" s="31"/>
      <c r="I44" s="325"/>
      <c r="J44" s="37"/>
    </row>
    <row r="45" spans="1:10" s="38" customFormat="1" ht="11.25" customHeight="1" thickBot="1" x14ac:dyDescent="0.3">
      <c r="A45" s="333"/>
      <c r="B45" s="272"/>
      <c r="C45" s="70"/>
      <c r="D45" s="35"/>
      <c r="E45" s="279"/>
      <c r="F45" s="280"/>
      <c r="G45" s="281"/>
      <c r="H45" s="36"/>
      <c r="I45" s="345"/>
      <c r="J45" s="37"/>
    </row>
    <row r="46" spans="1:10" s="38" customFormat="1" ht="11.25" customHeight="1" thickTop="1" x14ac:dyDescent="0.25">
      <c r="A46" s="331">
        <f>A41+1</f>
        <v>44446</v>
      </c>
      <c r="B46" s="271"/>
      <c r="C46" s="66"/>
      <c r="D46" s="30"/>
      <c r="E46" s="460"/>
      <c r="F46" s="461"/>
      <c r="G46" s="462"/>
      <c r="H46" s="31"/>
      <c r="I46" s="324">
        <f>IF(B46&lt;&gt;"",0,IF(SUM(H46:H50)&gt;0.416666666666666,0.416666666666666,SUM(H46:H50)))</f>
        <v>0</v>
      </c>
      <c r="J46" s="37"/>
    </row>
    <row r="47" spans="1:10" s="38" customFormat="1" ht="11.25" customHeight="1" x14ac:dyDescent="0.25">
      <c r="A47" s="331"/>
      <c r="B47" s="271"/>
      <c r="C47" s="32"/>
      <c r="D47" s="30"/>
      <c r="E47" s="276"/>
      <c r="F47" s="277"/>
      <c r="G47" s="278"/>
      <c r="H47" s="31"/>
      <c r="I47" s="324"/>
      <c r="J47" s="37"/>
    </row>
    <row r="48" spans="1:10" s="38" customFormat="1" ht="11.25" customHeight="1" x14ac:dyDescent="0.25">
      <c r="A48" s="331"/>
      <c r="B48" s="271"/>
      <c r="C48" s="73"/>
      <c r="D48" s="30"/>
      <c r="E48" s="276"/>
      <c r="F48" s="277"/>
      <c r="G48" s="278"/>
      <c r="H48" s="31"/>
      <c r="I48" s="324"/>
      <c r="J48" s="37"/>
    </row>
    <row r="49" spans="1:10" s="38" customFormat="1" ht="11.25" customHeight="1" x14ac:dyDescent="0.25">
      <c r="A49" s="332"/>
      <c r="B49" s="271"/>
      <c r="C49" s="32"/>
      <c r="D49" s="33"/>
      <c r="E49" s="276"/>
      <c r="F49" s="277"/>
      <c r="G49" s="278"/>
      <c r="H49" s="31"/>
      <c r="I49" s="325"/>
      <c r="J49" s="37"/>
    </row>
    <row r="50" spans="1:10" s="38" customFormat="1" ht="11.25" customHeight="1" thickBot="1" x14ac:dyDescent="0.3">
      <c r="A50" s="333"/>
      <c r="B50" s="272"/>
      <c r="C50" s="70"/>
      <c r="D50" s="35"/>
      <c r="E50" s="279"/>
      <c r="F50" s="280"/>
      <c r="G50" s="281"/>
      <c r="H50" s="36"/>
      <c r="I50" s="345"/>
      <c r="J50" s="37"/>
    </row>
    <row r="51" spans="1:10" s="38" customFormat="1" ht="11.25" customHeight="1" thickTop="1" x14ac:dyDescent="0.25">
      <c r="A51" s="331">
        <f>A46+1</f>
        <v>44447</v>
      </c>
      <c r="B51" s="271"/>
      <c r="C51" s="66"/>
      <c r="D51" s="30"/>
      <c r="E51" s="460"/>
      <c r="F51" s="461"/>
      <c r="G51" s="462"/>
      <c r="H51" s="31"/>
      <c r="I51" s="324">
        <f>IF(B51&lt;&gt;"",0,IF(SUM(H51:H55)&gt;0.416666666666666,0.416666666666666,SUM(H51:H55)))</f>
        <v>0</v>
      </c>
      <c r="J51" s="37"/>
    </row>
    <row r="52" spans="1:10" s="38" customFormat="1" ht="11.25" customHeight="1" x14ac:dyDescent="0.25">
      <c r="A52" s="331"/>
      <c r="B52" s="271"/>
      <c r="C52" s="32"/>
      <c r="D52" s="30"/>
      <c r="E52" s="276"/>
      <c r="F52" s="277"/>
      <c r="G52" s="278"/>
      <c r="H52" s="31"/>
      <c r="I52" s="324"/>
      <c r="J52" s="37"/>
    </row>
    <row r="53" spans="1:10" s="38" customFormat="1" ht="11.25" customHeight="1" x14ac:dyDescent="0.25">
      <c r="A53" s="331"/>
      <c r="B53" s="271"/>
      <c r="C53" s="73"/>
      <c r="D53" s="30"/>
      <c r="E53" s="276"/>
      <c r="F53" s="277"/>
      <c r="G53" s="278"/>
      <c r="H53" s="31"/>
      <c r="I53" s="324"/>
      <c r="J53" s="37"/>
    </row>
    <row r="54" spans="1:10" s="38" customFormat="1" ht="11.25" customHeight="1" x14ac:dyDescent="0.25">
      <c r="A54" s="332"/>
      <c r="B54" s="271"/>
      <c r="C54" s="32"/>
      <c r="D54" s="33"/>
      <c r="E54" s="276"/>
      <c r="F54" s="277"/>
      <c r="G54" s="278"/>
      <c r="H54" s="31"/>
      <c r="I54" s="325"/>
      <c r="J54" s="37"/>
    </row>
    <row r="55" spans="1:10" s="38" customFormat="1" ht="11.25" customHeight="1" thickBot="1" x14ac:dyDescent="0.3">
      <c r="A55" s="333"/>
      <c r="B55" s="272"/>
      <c r="C55" s="70"/>
      <c r="D55" s="35"/>
      <c r="E55" s="279"/>
      <c r="F55" s="280"/>
      <c r="G55" s="281"/>
      <c r="H55" s="36"/>
      <c r="I55" s="345"/>
      <c r="J55" s="37"/>
    </row>
    <row r="56" spans="1:10" s="38" customFormat="1" ht="11.25" customHeight="1" thickTop="1" x14ac:dyDescent="0.25">
      <c r="A56" s="331">
        <f>A51+1</f>
        <v>44448</v>
      </c>
      <c r="B56" s="271"/>
      <c r="C56" s="66"/>
      <c r="D56" s="30"/>
      <c r="E56" s="460"/>
      <c r="F56" s="461"/>
      <c r="G56" s="462"/>
      <c r="H56" s="31"/>
      <c r="I56" s="324">
        <f>IF(B56&lt;&gt;"",0,IF(SUM(H56:H60)&gt;0.416666666666666,0.416666666666666,SUM(H56:H60)))</f>
        <v>0</v>
      </c>
      <c r="J56" s="37"/>
    </row>
    <row r="57" spans="1:10" s="38" customFormat="1" ht="11.25" customHeight="1" x14ac:dyDescent="0.25">
      <c r="A57" s="331"/>
      <c r="B57" s="271"/>
      <c r="C57" s="32"/>
      <c r="D57" s="30"/>
      <c r="E57" s="276"/>
      <c r="F57" s="277"/>
      <c r="G57" s="278"/>
      <c r="H57" s="31"/>
      <c r="I57" s="324"/>
      <c r="J57" s="37"/>
    </row>
    <row r="58" spans="1:10" s="38" customFormat="1" ht="11.25" customHeight="1" x14ac:dyDescent="0.25">
      <c r="A58" s="331"/>
      <c r="B58" s="271"/>
      <c r="C58" s="73"/>
      <c r="D58" s="30"/>
      <c r="E58" s="276"/>
      <c r="F58" s="277"/>
      <c r="G58" s="278"/>
      <c r="H58" s="31"/>
      <c r="I58" s="324"/>
      <c r="J58" s="37"/>
    </row>
    <row r="59" spans="1:10" s="38" customFormat="1" ht="11.25" customHeight="1" x14ac:dyDescent="0.25">
      <c r="A59" s="332"/>
      <c r="B59" s="271"/>
      <c r="C59" s="32"/>
      <c r="D59" s="33"/>
      <c r="E59" s="276"/>
      <c r="F59" s="277"/>
      <c r="G59" s="278"/>
      <c r="H59" s="31"/>
      <c r="I59" s="325"/>
      <c r="J59" s="37"/>
    </row>
    <row r="60" spans="1:10" s="38" customFormat="1" ht="11.25" customHeight="1" thickBot="1" x14ac:dyDescent="0.3">
      <c r="A60" s="333"/>
      <c r="B60" s="272"/>
      <c r="C60" s="70"/>
      <c r="D60" s="35"/>
      <c r="E60" s="279"/>
      <c r="F60" s="280"/>
      <c r="G60" s="281"/>
      <c r="H60" s="36"/>
      <c r="I60" s="345"/>
      <c r="J60" s="37"/>
    </row>
    <row r="61" spans="1:10" s="38" customFormat="1" ht="11.25" customHeight="1" thickTop="1" x14ac:dyDescent="0.25">
      <c r="A61" s="331">
        <f>A56+1</f>
        <v>44449</v>
      </c>
      <c r="B61" s="271"/>
      <c r="C61" s="66"/>
      <c r="D61" s="30"/>
      <c r="E61" s="460"/>
      <c r="F61" s="461"/>
      <c r="G61" s="462"/>
      <c r="H61" s="31"/>
      <c r="I61" s="324">
        <f>IF(B61&lt;&gt;"",0,IF(SUM(H61:H65)&gt;0.416666666666666,0.416666666666666,SUM(H61:H65)))</f>
        <v>0</v>
      </c>
      <c r="J61" s="37"/>
    </row>
    <row r="62" spans="1:10" s="38" customFormat="1" ht="11.25" customHeight="1" x14ac:dyDescent="0.25">
      <c r="A62" s="331"/>
      <c r="B62" s="271"/>
      <c r="C62" s="32"/>
      <c r="D62" s="30"/>
      <c r="E62" s="276"/>
      <c r="F62" s="277"/>
      <c r="G62" s="278"/>
      <c r="H62" s="31"/>
      <c r="I62" s="324"/>
      <c r="J62" s="37"/>
    </row>
    <row r="63" spans="1:10" s="38" customFormat="1" ht="11.25" customHeight="1" x14ac:dyDescent="0.25">
      <c r="A63" s="331"/>
      <c r="B63" s="271"/>
      <c r="C63" s="73"/>
      <c r="D63" s="30"/>
      <c r="E63" s="276"/>
      <c r="F63" s="277"/>
      <c r="G63" s="278"/>
      <c r="H63" s="31"/>
      <c r="I63" s="324"/>
      <c r="J63" s="37"/>
    </row>
    <row r="64" spans="1:10" s="38" customFormat="1" ht="11.25" customHeight="1" x14ac:dyDescent="0.25">
      <c r="A64" s="332"/>
      <c r="B64" s="271"/>
      <c r="C64" s="32"/>
      <c r="D64" s="33"/>
      <c r="E64" s="276"/>
      <c r="F64" s="277"/>
      <c r="G64" s="278"/>
      <c r="H64" s="31"/>
      <c r="I64" s="325"/>
      <c r="J64" s="37"/>
    </row>
    <row r="65" spans="1:10" s="38" customFormat="1" ht="11.25" customHeight="1" thickBot="1" x14ac:dyDescent="0.3">
      <c r="A65" s="333"/>
      <c r="B65" s="272"/>
      <c r="C65" s="70"/>
      <c r="D65" s="35"/>
      <c r="E65" s="279"/>
      <c r="F65" s="280"/>
      <c r="G65" s="281"/>
      <c r="H65" s="36"/>
      <c r="I65" s="345"/>
      <c r="J65" s="37"/>
    </row>
    <row r="66" spans="1:10" s="38" customFormat="1" ht="11.25" customHeight="1" thickTop="1" x14ac:dyDescent="0.25">
      <c r="A66" s="444">
        <f>A61+1</f>
        <v>44450</v>
      </c>
      <c r="B66" s="447"/>
      <c r="C66" s="231"/>
      <c r="D66" s="220"/>
      <c r="E66" s="593"/>
      <c r="F66" s="594"/>
      <c r="G66" s="595"/>
      <c r="H66" s="221"/>
      <c r="I66" s="324">
        <f>IF(B66&lt;&gt;"",0,IF(SUM(H66:H70)&gt;0.416666666666666,0.416666666666666,SUM(H66:H70)))</f>
        <v>0</v>
      </c>
      <c r="J66" s="37"/>
    </row>
    <row r="67" spans="1:10" s="38" customFormat="1" ht="11.25" customHeight="1" x14ac:dyDescent="0.25">
      <c r="A67" s="444"/>
      <c r="B67" s="447"/>
      <c r="C67" s="222"/>
      <c r="D67" s="220"/>
      <c r="E67" s="436"/>
      <c r="F67" s="437"/>
      <c r="G67" s="438"/>
      <c r="H67" s="221"/>
      <c r="I67" s="324"/>
      <c r="J67" s="37"/>
    </row>
    <row r="68" spans="1:10" s="38" customFormat="1" ht="11.25" customHeight="1" x14ac:dyDescent="0.25">
      <c r="A68" s="444"/>
      <c r="B68" s="447"/>
      <c r="C68" s="235"/>
      <c r="D68" s="220"/>
      <c r="E68" s="436"/>
      <c r="F68" s="437"/>
      <c r="G68" s="438"/>
      <c r="H68" s="221"/>
      <c r="I68" s="324"/>
      <c r="J68" s="37"/>
    </row>
    <row r="69" spans="1:10" s="38" customFormat="1" ht="11.25" customHeight="1" x14ac:dyDescent="0.25">
      <c r="A69" s="445"/>
      <c r="B69" s="447"/>
      <c r="C69" s="222"/>
      <c r="D69" s="223"/>
      <c r="E69" s="436"/>
      <c r="F69" s="437"/>
      <c r="G69" s="438"/>
      <c r="H69" s="221"/>
      <c r="I69" s="325"/>
      <c r="J69" s="37"/>
    </row>
    <row r="70" spans="1:10" s="38" customFormat="1" ht="11.25" customHeight="1" thickBot="1" x14ac:dyDescent="0.3">
      <c r="A70" s="446"/>
      <c r="B70" s="448"/>
      <c r="C70" s="230"/>
      <c r="D70" s="225"/>
      <c r="E70" s="452"/>
      <c r="F70" s="453"/>
      <c r="G70" s="454"/>
      <c r="H70" s="226"/>
      <c r="I70" s="345"/>
      <c r="J70" s="37"/>
    </row>
    <row r="71" spans="1:10" s="38" customFormat="1" ht="11.25" customHeight="1" thickTop="1" x14ac:dyDescent="0.25">
      <c r="A71" s="444">
        <f>A66+1</f>
        <v>44451</v>
      </c>
      <c r="B71" s="447"/>
      <c r="C71" s="231"/>
      <c r="D71" s="220"/>
      <c r="E71" s="593"/>
      <c r="F71" s="594"/>
      <c r="G71" s="595"/>
      <c r="H71" s="221"/>
      <c r="I71" s="324">
        <f>IF(B71&lt;&gt;"",0,IF(SUM(H71:H75)&gt;0.416666666666666,0.416666666666666,SUM(H71:H75)))</f>
        <v>0</v>
      </c>
      <c r="J71" s="37"/>
    </row>
    <row r="72" spans="1:10" s="38" customFormat="1" ht="11.25" customHeight="1" x14ac:dyDescent="0.25">
      <c r="A72" s="444"/>
      <c r="B72" s="447"/>
      <c r="C72" s="222"/>
      <c r="D72" s="220"/>
      <c r="E72" s="436"/>
      <c r="F72" s="437"/>
      <c r="G72" s="438"/>
      <c r="H72" s="221"/>
      <c r="I72" s="324"/>
      <c r="J72" s="37"/>
    </row>
    <row r="73" spans="1:10" s="38" customFormat="1" ht="11.25" customHeight="1" x14ac:dyDescent="0.25">
      <c r="A73" s="444"/>
      <c r="B73" s="447"/>
      <c r="C73" s="235"/>
      <c r="D73" s="220"/>
      <c r="E73" s="436"/>
      <c r="F73" s="437"/>
      <c r="G73" s="438"/>
      <c r="H73" s="221"/>
      <c r="I73" s="324"/>
      <c r="J73" s="37"/>
    </row>
    <row r="74" spans="1:10" s="38" customFormat="1" ht="11.25" customHeight="1" x14ac:dyDescent="0.25">
      <c r="A74" s="445"/>
      <c r="B74" s="447"/>
      <c r="C74" s="222"/>
      <c r="D74" s="223"/>
      <c r="E74" s="436"/>
      <c r="F74" s="437"/>
      <c r="G74" s="438"/>
      <c r="H74" s="221"/>
      <c r="I74" s="325"/>
      <c r="J74" s="37"/>
    </row>
    <row r="75" spans="1:10" s="38" customFormat="1" ht="11.25" customHeight="1" thickBot="1" x14ac:dyDescent="0.3">
      <c r="A75" s="446"/>
      <c r="B75" s="448"/>
      <c r="C75" s="230"/>
      <c r="D75" s="225"/>
      <c r="E75" s="452"/>
      <c r="F75" s="453"/>
      <c r="G75" s="454"/>
      <c r="H75" s="226"/>
      <c r="I75" s="345"/>
      <c r="J75" s="37"/>
    </row>
    <row r="76" spans="1:10" s="38" customFormat="1" ht="11.25" customHeight="1" thickTop="1" x14ac:dyDescent="0.25">
      <c r="A76" s="331">
        <f>A71+1</f>
        <v>44452</v>
      </c>
      <c r="B76" s="271"/>
      <c r="C76" s="66"/>
      <c r="D76" s="30"/>
      <c r="E76" s="460"/>
      <c r="F76" s="461"/>
      <c r="G76" s="462"/>
      <c r="H76" s="31"/>
      <c r="I76" s="292">
        <f>IF(B76&lt;&gt;"",0,IF(SUM(H76:H80)&gt;0.416666666666666,0.416666666666666,SUM(H76:H80)))</f>
        <v>0</v>
      </c>
      <c r="J76" s="37"/>
    </row>
    <row r="77" spans="1:10" s="38" customFormat="1" ht="11.25" customHeight="1" x14ac:dyDescent="0.25">
      <c r="A77" s="331"/>
      <c r="B77" s="271"/>
      <c r="C77" s="32"/>
      <c r="D77" s="30"/>
      <c r="E77" s="276"/>
      <c r="F77" s="277"/>
      <c r="G77" s="278"/>
      <c r="H77" s="31"/>
      <c r="I77" s="292"/>
      <c r="J77" s="37"/>
    </row>
    <row r="78" spans="1:10" s="38" customFormat="1" ht="11.25" customHeight="1" x14ac:dyDescent="0.25">
      <c r="A78" s="331"/>
      <c r="B78" s="271"/>
      <c r="C78" s="73"/>
      <c r="D78" s="30"/>
      <c r="E78" s="276"/>
      <c r="F78" s="277"/>
      <c r="G78" s="278"/>
      <c r="H78" s="31"/>
      <c r="I78" s="292"/>
      <c r="J78" s="37"/>
    </row>
    <row r="79" spans="1:10" s="38" customFormat="1" ht="11.25" customHeight="1" x14ac:dyDescent="0.25">
      <c r="A79" s="332"/>
      <c r="B79" s="271"/>
      <c r="C79" s="32"/>
      <c r="D79" s="33"/>
      <c r="E79" s="276"/>
      <c r="F79" s="277"/>
      <c r="G79" s="278"/>
      <c r="H79" s="31"/>
      <c r="I79" s="293"/>
      <c r="J79" s="37"/>
    </row>
    <row r="80" spans="1:10" s="38" customFormat="1" ht="11.25" customHeight="1" thickBot="1" x14ac:dyDescent="0.3">
      <c r="A80" s="333"/>
      <c r="B80" s="272"/>
      <c r="C80" s="70"/>
      <c r="D80" s="35"/>
      <c r="E80" s="279"/>
      <c r="F80" s="280"/>
      <c r="G80" s="281"/>
      <c r="H80" s="36"/>
      <c r="I80" s="294"/>
      <c r="J80" s="42"/>
    </row>
    <row r="81" spans="1:10" s="38" customFormat="1" ht="11.25" customHeight="1" thickTop="1" x14ac:dyDescent="0.25">
      <c r="A81" s="331">
        <f>A76+1</f>
        <v>44453</v>
      </c>
      <c r="B81" s="271"/>
      <c r="C81" s="66"/>
      <c r="D81" s="30"/>
      <c r="E81" s="460"/>
      <c r="F81" s="461"/>
      <c r="G81" s="462"/>
      <c r="H81" s="31"/>
      <c r="I81" s="292">
        <f>IF(B81&lt;&gt;"",0,IF(SUM(H81:H85)&gt;0.416666666666666,0.416666666666666,SUM(H81:H85)))</f>
        <v>0</v>
      </c>
      <c r="J81" s="42"/>
    </row>
    <row r="82" spans="1:10" s="38" customFormat="1" ht="11.25" customHeight="1" x14ac:dyDescent="0.25">
      <c r="A82" s="331"/>
      <c r="B82" s="271"/>
      <c r="C82" s="32"/>
      <c r="D82" s="30"/>
      <c r="E82" s="276"/>
      <c r="F82" s="277"/>
      <c r="G82" s="278"/>
      <c r="H82" s="31"/>
      <c r="I82" s="292"/>
      <c r="J82" s="42"/>
    </row>
    <row r="83" spans="1:10" s="38" customFormat="1" ht="11.25" customHeight="1" x14ac:dyDescent="0.25">
      <c r="A83" s="331"/>
      <c r="B83" s="271"/>
      <c r="C83" s="73"/>
      <c r="D83" s="30"/>
      <c r="E83" s="276"/>
      <c r="F83" s="277"/>
      <c r="G83" s="278"/>
      <c r="H83" s="31"/>
      <c r="I83" s="292"/>
      <c r="J83" s="42"/>
    </row>
    <row r="84" spans="1:10" s="38" customFormat="1" ht="11.25" customHeight="1" x14ac:dyDescent="0.25">
      <c r="A84" s="332"/>
      <c r="B84" s="271"/>
      <c r="C84" s="32"/>
      <c r="D84" s="33"/>
      <c r="E84" s="276"/>
      <c r="F84" s="277"/>
      <c r="G84" s="278"/>
      <c r="H84" s="31"/>
      <c r="I84" s="293"/>
      <c r="J84" s="42"/>
    </row>
    <row r="85" spans="1:10" s="38" customFormat="1" ht="11.25" customHeight="1" thickBot="1" x14ac:dyDescent="0.3">
      <c r="A85" s="333"/>
      <c r="B85" s="272"/>
      <c r="C85" s="70"/>
      <c r="D85" s="35"/>
      <c r="E85" s="279"/>
      <c r="F85" s="280"/>
      <c r="G85" s="281"/>
      <c r="H85" s="36"/>
      <c r="I85" s="294"/>
      <c r="J85" s="42"/>
    </row>
    <row r="86" spans="1:10" s="38" customFormat="1" ht="11.25" customHeight="1" thickTop="1" x14ac:dyDescent="0.25">
      <c r="A86" s="265"/>
      <c r="B86" s="210"/>
      <c r="C86" s="66"/>
      <c r="D86" s="74"/>
      <c r="E86" s="460"/>
      <c r="F86" s="461"/>
      <c r="G86" s="462"/>
      <c r="H86" s="208"/>
      <c r="I86" s="215"/>
      <c r="J86" s="42"/>
    </row>
    <row r="87" spans="1:10" s="38" customFormat="1" ht="11.25" customHeight="1" x14ac:dyDescent="0.25">
      <c r="A87" s="331">
        <f>A81+1</f>
        <v>44454</v>
      </c>
      <c r="B87" s="271"/>
      <c r="C87" s="32"/>
      <c r="D87" s="30"/>
      <c r="E87" s="276"/>
      <c r="F87" s="277"/>
      <c r="G87" s="278"/>
      <c r="H87" s="31"/>
      <c r="I87" s="324">
        <f>IF(B87&lt;&gt;"",0,IF(SUM(H87:H90)&gt;0.416666666666666,0.416666666666666,SUM(H87:H90)))</f>
        <v>0</v>
      </c>
      <c r="J87" s="42"/>
    </row>
    <row r="88" spans="1:10" s="38" customFormat="1" ht="11.25" customHeight="1" x14ac:dyDescent="0.25">
      <c r="A88" s="331"/>
      <c r="B88" s="271"/>
      <c r="C88" s="73"/>
      <c r="D88" s="30"/>
      <c r="E88" s="276"/>
      <c r="F88" s="277"/>
      <c r="G88" s="278"/>
      <c r="H88" s="31"/>
      <c r="I88" s="324"/>
      <c r="J88" s="42"/>
    </row>
    <row r="89" spans="1:10" s="38" customFormat="1" ht="11.25" customHeight="1" x14ac:dyDescent="0.25">
      <c r="A89" s="332"/>
      <c r="B89" s="271"/>
      <c r="C89" s="32"/>
      <c r="D89" s="33"/>
      <c r="E89" s="276"/>
      <c r="F89" s="277"/>
      <c r="G89" s="278"/>
      <c r="H89" s="31"/>
      <c r="I89" s="325"/>
      <c r="J89" s="42"/>
    </row>
    <row r="90" spans="1:10" s="38" customFormat="1" ht="11.25" customHeight="1" thickBot="1" x14ac:dyDescent="0.3">
      <c r="A90" s="333"/>
      <c r="B90" s="272"/>
      <c r="C90" s="70"/>
      <c r="D90" s="35"/>
      <c r="E90" s="279"/>
      <c r="F90" s="280"/>
      <c r="G90" s="281"/>
      <c r="H90" s="36"/>
      <c r="I90" s="345"/>
      <c r="J90" s="42"/>
    </row>
    <row r="91" spans="1:10" s="38" customFormat="1" ht="11.25" customHeight="1" thickTop="1" x14ac:dyDescent="0.25">
      <c r="A91" s="331">
        <f>A87+1</f>
        <v>44455</v>
      </c>
      <c r="B91" s="271"/>
      <c r="C91" s="66"/>
      <c r="D91" s="30"/>
      <c r="E91" s="460"/>
      <c r="F91" s="461"/>
      <c r="G91" s="462"/>
      <c r="H91" s="31"/>
      <c r="I91" s="324">
        <f>IF(B91&lt;&gt;"",0,IF(SUM(H91:H95)&gt;0.416666666666666,0.416666666666666,SUM(H91:H95)))</f>
        <v>0</v>
      </c>
      <c r="J91" s="42"/>
    </row>
    <row r="92" spans="1:10" s="38" customFormat="1" ht="11.25" customHeight="1" x14ac:dyDescent="0.25">
      <c r="A92" s="331"/>
      <c r="B92" s="271"/>
      <c r="C92" s="32"/>
      <c r="D92" s="30"/>
      <c r="E92" s="276"/>
      <c r="F92" s="277"/>
      <c r="G92" s="278"/>
      <c r="H92" s="31"/>
      <c r="I92" s="324"/>
      <c r="J92" s="42"/>
    </row>
    <row r="93" spans="1:10" s="38" customFormat="1" ht="11.25" customHeight="1" x14ac:dyDescent="0.25">
      <c r="A93" s="331"/>
      <c r="B93" s="271"/>
      <c r="C93" s="73"/>
      <c r="D93" s="30"/>
      <c r="E93" s="276"/>
      <c r="F93" s="277"/>
      <c r="G93" s="278"/>
      <c r="H93" s="31"/>
      <c r="I93" s="324"/>
      <c r="J93" s="42"/>
    </row>
    <row r="94" spans="1:10" s="38" customFormat="1" ht="11.25" customHeight="1" x14ac:dyDescent="0.25">
      <c r="A94" s="332"/>
      <c r="B94" s="271"/>
      <c r="C94" s="32"/>
      <c r="D94" s="33"/>
      <c r="E94" s="276"/>
      <c r="F94" s="277"/>
      <c r="G94" s="278"/>
      <c r="H94" s="31"/>
      <c r="I94" s="325"/>
      <c r="J94" s="42"/>
    </row>
    <row r="95" spans="1:10" s="38" customFormat="1" ht="11.25" customHeight="1" thickBot="1" x14ac:dyDescent="0.3">
      <c r="A95" s="333"/>
      <c r="B95" s="272"/>
      <c r="C95" s="70"/>
      <c r="D95" s="35"/>
      <c r="E95" s="279"/>
      <c r="F95" s="280"/>
      <c r="G95" s="281"/>
      <c r="H95" s="36"/>
      <c r="I95" s="345"/>
      <c r="J95" s="42"/>
    </row>
    <row r="96" spans="1:10" s="38" customFormat="1" ht="11.25" customHeight="1" thickTop="1" x14ac:dyDescent="0.25">
      <c r="A96" s="331">
        <f>A91+1</f>
        <v>44456</v>
      </c>
      <c r="B96" s="271"/>
      <c r="C96" s="66"/>
      <c r="D96" s="30"/>
      <c r="E96" s="460"/>
      <c r="F96" s="461"/>
      <c r="G96" s="462"/>
      <c r="H96" s="31"/>
      <c r="I96" s="324">
        <f>IF(B96&lt;&gt;"",0,IF(SUM(H96:H100)&gt;0.416666666666666,0.416666666666666,SUM(H96:H100)))</f>
        <v>0</v>
      </c>
      <c r="J96" s="42"/>
    </row>
    <row r="97" spans="1:10" s="38" customFormat="1" ht="11.25" customHeight="1" x14ac:dyDescent="0.25">
      <c r="A97" s="331"/>
      <c r="B97" s="271"/>
      <c r="C97" s="32"/>
      <c r="D97" s="30"/>
      <c r="E97" s="276"/>
      <c r="F97" s="277"/>
      <c r="G97" s="278"/>
      <c r="H97" s="31"/>
      <c r="I97" s="324"/>
      <c r="J97" s="42"/>
    </row>
    <row r="98" spans="1:10" s="38" customFormat="1" ht="11.25" customHeight="1" x14ac:dyDescent="0.25">
      <c r="A98" s="331"/>
      <c r="B98" s="271"/>
      <c r="C98" s="73"/>
      <c r="D98" s="30"/>
      <c r="E98" s="276"/>
      <c r="F98" s="277"/>
      <c r="G98" s="278"/>
      <c r="H98" s="31"/>
      <c r="I98" s="324"/>
      <c r="J98" s="42"/>
    </row>
    <row r="99" spans="1:10" s="38" customFormat="1" ht="11.25" customHeight="1" x14ac:dyDescent="0.25">
      <c r="A99" s="332"/>
      <c r="B99" s="271"/>
      <c r="C99" s="32"/>
      <c r="D99" s="33"/>
      <c r="E99" s="276"/>
      <c r="F99" s="277"/>
      <c r="G99" s="278"/>
      <c r="H99" s="31"/>
      <c r="I99" s="325"/>
      <c r="J99" s="42"/>
    </row>
    <row r="100" spans="1:10" s="38" customFormat="1" ht="11.25" customHeight="1" thickBot="1" x14ac:dyDescent="0.3">
      <c r="A100" s="333"/>
      <c r="B100" s="272"/>
      <c r="C100" s="70"/>
      <c r="D100" s="35"/>
      <c r="E100" s="279"/>
      <c r="F100" s="280"/>
      <c r="G100" s="281"/>
      <c r="H100" s="36"/>
      <c r="I100" s="345"/>
      <c r="J100" s="42"/>
    </row>
    <row r="101" spans="1:10" s="38" customFormat="1" ht="11.25" customHeight="1" thickTop="1" x14ac:dyDescent="0.25">
      <c r="A101" s="444">
        <f>A96+1</f>
        <v>44457</v>
      </c>
      <c r="B101" s="447"/>
      <c r="C101" s="231"/>
      <c r="D101" s="220"/>
      <c r="E101" s="593"/>
      <c r="F101" s="594"/>
      <c r="G101" s="595"/>
      <c r="H101" s="221"/>
      <c r="I101" s="324">
        <f>IF(B101&lt;&gt;"",0,IF(SUM(H101:H105)&gt;0.416666666666666,0.416666666666666,SUM(H101:H105)))</f>
        <v>0</v>
      </c>
      <c r="J101" s="42"/>
    </row>
    <row r="102" spans="1:10" s="38" customFormat="1" ht="11.25" customHeight="1" x14ac:dyDescent="0.25">
      <c r="A102" s="444"/>
      <c r="B102" s="447"/>
      <c r="C102" s="222"/>
      <c r="D102" s="220"/>
      <c r="E102" s="436"/>
      <c r="F102" s="437"/>
      <c r="G102" s="438"/>
      <c r="H102" s="221"/>
      <c r="I102" s="324"/>
      <c r="J102" s="42"/>
    </row>
    <row r="103" spans="1:10" s="38" customFormat="1" ht="11.25" customHeight="1" x14ac:dyDescent="0.25">
      <c r="A103" s="444"/>
      <c r="B103" s="447"/>
      <c r="C103" s="235"/>
      <c r="D103" s="220"/>
      <c r="E103" s="436"/>
      <c r="F103" s="437"/>
      <c r="G103" s="438"/>
      <c r="H103" s="221"/>
      <c r="I103" s="324"/>
      <c r="J103" s="42"/>
    </row>
    <row r="104" spans="1:10" s="38" customFormat="1" ht="11.25" customHeight="1" x14ac:dyDescent="0.25">
      <c r="A104" s="445"/>
      <c r="B104" s="447"/>
      <c r="C104" s="222"/>
      <c r="D104" s="223"/>
      <c r="E104" s="436"/>
      <c r="F104" s="437"/>
      <c r="G104" s="438"/>
      <c r="H104" s="221"/>
      <c r="I104" s="325"/>
      <c r="J104" s="42"/>
    </row>
    <row r="105" spans="1:10" s="38" customFormat="1" ht="11.25" customHeight="1" thickBot="1" x14ac:dyDescent="0.3">
      <c r="A105" s="446"/>
      <c r="B105" s="448"/>
      <c r="C105" s="230"/>
      <c r="D105" s="225"/>
      <c r="E105" s="452"/>
      <c r="F105" s="453"/>
      <c r="G105" s="454"/>
      <c r="H105" s="226"/>
      <c r="I105" s="345"/>
      <c r="J105" s="42"/>
    </row>
    <row r="106" spans="1:10" s="38" customFormat="1" ht="11.25" customHeight="1" thickTop="1" x14ac:dyDescent="0.25">
      <c r="A106" s="444">
        <f>A101+1</f>
        <v>44458</v>
      </c>
      <c r="B106" s="447"/>
      <c r="C106" s="231"/>
      <c r="D106" s="220"/>
      <c r="E106" s="593"/>
      <c r="F106" s="594"/>
      <c r="G106" s="595"/>
      <c r="H106" s="221"/>
      <c r="I106" s="324">
        <f>IF(B106&lt;&gt;"",0,IF(SUM(H106:H110)&gt;0.416666666666666,0.416666666666666,SUM(H106:H110)))</f>
        <v>0</v>
      </c>
      <c r="J106" s="42"/>
    </row>
    <row r="107" spans="1:10" s="38" customFormat="1" ht="11.25" customHeight="1" x14ac:dyDescent="0.25">
      <c r="A107" s="444"/>
      <c r="B107" s="447"/>
      <c r="C107" s="222"/>
      <c r="D107" s="220"/>
      <c r="E107" s="436"/>
      <c r="F107" s="437"/>
      <c r="G107" s="438"/>
      <c r="H107" s="221"/>
      <c r="I107" s="324"/>
      <c r="J107" s="37"/>
    </row>
    <row r="108" spans="1:10" s="38" customFormat="1" ht="11.25" customHeight="1" x14ac:dyDescent="0.25">
      <c r="A108" s="444"/>
      <c r="B108" s="447"/>
      <c r="C108" s="235"/>
      <c r="D108" s="220"/>
      <c r="E108" s="436"/>
      <c r="F108" s="437"/>
      <c r="G108" s="438"/>
      <c r="H108" s="221"/>
      <c r="I108" s="324"/>
      <c r="J108" s="37"/>
    </row>
    <row r="109" spans="1:10" s="38" customFormat="1" ht="11.25" customHeight="1" x14ac:dyDescent="0.25">
      <c r="A109" s="445"/>
      <c r="B109" s="447"/>
      <c r="C109" s="222"/>
      <c r="D109" s="223"/>
      <c r="E109" s="436"/>
      <c r="F109" s="437"/>
      <c r="G109" s="438"/>
      <c r="H109" s="221"/>
      <c r="I109" s="325"/>
      <c r="J109" s="37"/>
    </row>
    <row r="110" spans="1:10" s="38" customFormat="1" ht="11.25" customHeight="1" thickBot="1" x14ac:dyDescent="0.3">
      <c r="A110" s="446"/>
      <c r="B110" s="448"/>
      <c r="C110" s="230"/>
      <c r="D110" s="225"/>
      <c r="E110" s="452"/>
      <c r="F110" s="453"/>
      <c r="G110" s="454"/>
      <c r="H110" s="226"/>
      <c r="I110" s="345"/>
      <c r="J110" s="37"/>
    </row>
    <row r="111" spans="1:10" s="38" customFormat="1" ht="11.25" customHeight="1" thickTop="1" x14ac:dyDescent="0.25">
      <c r="A111" s="331">
        <f>A106+1</f>
        <v>44459</v>
      </c>
      <c r="B111" s="271"/>
      <c r="C111" s="66"/>
      <c r="D111" s="30"/>
      <c r="E111" s="460"/>
      <c r="F111" s="461"/>
      <c r="G111" s="462"/>
      <c r="H111" s="31"/>
      <c r="I111" s="292">
        <f>IF(B111&lt;&gt;"",0,IF(SUM(H111:H115)&gt;0.416666666666666,0.416666666666666,SUM(H111:H115)))</f>
        <v>0</v>
      </c>
      <c r="J111" s="37"/>
    </row>
    <row r="112" spans="1:10" s="38" customFormat="1" ht="11.25" customHeight="1" x14ac:dyDescent="0.25">
      <c r="A112" s="331"/>
      <c r="B112" s="271"/>
      <c r="C112" s="32"/>
      <c r="D112" s="30"/>
      <c r="E112" s="276"/>
      <c r="F112" s="277"/>
      <c r="G112" s="278"/>
      <c r="H112" s="31"/>
      <c r="I112" s="292"/>
      <c r="J112" s="37"/>
    </row>
    <row r="113" spans="1:10" s="38" customFormat="1" ht="11.25" customHeight="1" x14ac:dyDescent="0.25">
      <c r="A113" s="331"/>
      <c r="B113" s="271"/>
      <c r="C113" s="73"/>
      <c r="D113" s="30"/>
      <c r="E113" s="276"/>
      <c r="F113" s="277"/>
      <c r="G113" s="278"/>
      <c r="H113" s="31"/>
      <c r="I113" s="292"/>
      <c r="J113" s="37"/>
    </row>
    <row r="114" spans="1:10" s="38" customFormat="1" ht="11.25" customHeight="1" x14ac:dyDescent="0.25">
      <c r="A114" s="332"/>
      <c r="B114" s="271"/>
      <c r="C114" s="32"/>
      <c r="D114" s="33"/>
      <c r="E114" s="276"/>
      <c r="F114" s="277"/>
      <c r="G114" s="278"/>
      <c r="H114" s="31"/>
      <c r="I114" s="293"/>
      <c r="J114" s="37"/>
    </row>
    <row r="115" spans="1:10" s="38" customFormat="1" ht="11.25" customHeight="1" thickBot="1" x14ac:dyDescent="0.3">
      <c r="A115" s="333"/>
      <c r="B115" s="272"/>
      <c r="C115" s="70"/>
      <c r="D115" s="35"/>
      <c r="E115" s="279"/>
      <c r="F115" s="280"/>
      <c r="G115" s="281"/>
      <c r="H115" s="36"/>
      <c r="I115" s="294"/>
      <c r="J115" s="37"/>
    </row>
    <row r="116" spans="1:10" s="38" customFormat="1" ht="11.25" customHeight="1" thickTop="1" x14ac:dyDescent="0.25">
      <c r="A116" s="331">
        <f>A111+1</f>
        <v>44460</v>
      </c>
      <c r="B116" s="271"/>
      <c r="C116" s="66"/>
      <c r="D116" s="30"/>
      <c r="E116" s="460"/>
      <c r="F116" s="461"/>
      <c r="G116" s="462"/>
      <c r="H116" s="31"/>
      <c r="I116" s="292">
        <f>IF(B116&lt;&gt;"",0,IF(SUM(H116:H120)&gt;0.416666666666666,0.416666666666666,SUM(H116:H120)))</f>
        <v>0</v>
      </c>
      <c r="J116" s="37"/>
    </row>
    <row r="117" spans="1:10" s="38" customFormat="1" ht="11.25" customHeight="1" x14ac:dyDescent="0.25">
      <c r="A117" s="331"/>
      <c r="B117" s="271"/>
      <c r="C117" s="32"/>
      <c r="D117" s="30"/>
      <c r="E117" s="276"/>
      <c r="F117" s="277"/>
      <c r="G117" s="278"/>
      <c r="H117" s="31"/>
      <c r="I117" s="292"/>
      <c r="J117" s="37"/>
    </row>
    <row r="118" spans="1:10" s="38" customFormat="1" ht="11.25" customHeight="1" x14ac:dyDescent="0.25">
      <c r="A118" s="331"/>
      <c r="B118" s="271"/>
      <c r="C118" s="73"/>
      <c r="D118" s="30"/>
      <c r="E118" s="276"/>
      <c r="F118" s="277"/>
      <c r="G118" s="278"/>
      <c r="H118" s="31"/>
      <c r="I118" s="292"/>
      <c r="J118" s="37"/>
    </row>
    <row r="119" spans="1:10" s="38" customFormat="1" ht="11.25" customHeight="1" x14ac:dyDescent="0.25">
      <c r="A119" s="332"/>
      <c r="B119" s="271"/>
      <c r="C119" s="32"/>
      <c r="D119" s="33"/>
      <c r="E119" s="276"/>
      <c r="F119" s="277"/>
      <c r="G119" s="278"/>
      <c r="H119" s="31"/>
      <c r="I119" s="293"/>
      <c r="J119" s="37"/>
    </row>
    <row r="120" spans="1:10" s="38" customFormat="1" ht="11.25" customHeight="1" thickBot="1" x14ac:dyDescent="0.3">
      <c r="A120" s="333"/>
      <c r="B120" s="272"/>
      <c r="C120" s="70"/>
      <c r="D120" s="35"/>
      <c r="E120" s="279"/>
      <c r="F120" s="280"/>
      <c r="G120" s="281"/>
      <c r="H120" s="36"/>
      <c r="I120" s="294"/>
      <c r="J120" s="37"/>
    </row>
    <row r="121" spans="1:10" s="38" customFormat="1" ht="11.25" customHeight="1" thickTop="1" x14ac:dyDescent="0.25">
      <c r="A121" s="331">
        <f>A116+1</f>
        <v>44461</v>
      </c>
      <c r="B121" s="271"/>
      <c r="C121" s="66"/>
      <c r="D121" s="30"/>
      <c r="E121" s="460"/>
      <c r="F121" s="461"/>
      <c r="G121" s="462"/>
      <c r="H121" s="31"/>
      <c r="I121" s="324">
        <f>IF(B121&lt;&gt;"",0,IF(SUM(H121:H125)&gt;0.416666666666666,0.416666666666666,SUM(H121:H125)))</f>
        <v>0</v>
      </c>
      <c r="J121" s="37"/>
    </row>
    <row r="122" spans="1:10" s="38" customFormat="1" ht="11.25" customHeight="1" x14ac:dyDescent="0.25">
      <c r="A122" s="331"/>
      <c r="B122" s="271"/>
      <c r="C122" s="32"/>
      <c r="D122" s="30"/>
      <c r="E122" s="276"/>
      <c r="F122" s="277"/>
      <c r="G122" s="278"/>
      <c r="H122" s="31"/>
      <c r="I122" s="324"/>
      <c r="J122" s="37"/>
    </row>
    <row r="123" spans="1:10" s="38" customFormat="1" ht="11.25" customHeight="1" x14ac:dyDescent="0.25">
      <c r="A123" s="331"/>
      <c r="B123" s="271"/>
      <c r="C123" s="73"/>
      <c r="D123" s="30"/>
      <c r="E123" s="276"/>
      <c r="F123" s="277"/>
      <c r="G123" s="278"/>
      <c r="H123" s="31"/>
      <c r="I123" s="324"/>
      <c r="J123" s="37"/>
    </row>
    <row r="124" spans="1:10" s="38" customFormat="1" ht="11.25" customHeight="1" x14ac:dyDescent="0.25">
      <c r="A124" s="332"/>
      <c r="B124" s="271"/>
      <c r="C124" s="32"/>
      <c r="D124" s="33"/>
      <c r="E124" s="276"/>
      <c r="F124" s="277"/>
      <c r="G124" s="278"/>
      <c r="H124" s="31"/>
      <c r="I124" s="325"/>
      <c r="J124" s="37"/>
    </row>
    <row r="125" spans="1:10" s="38" customFormat="1" ht="11.25" customHeight="1" thickBot="1" x14ac:dyDescent="0.3">
      <c r="A125" s="333"/>
      <c r="B125" s="272"/>
      <c r="C125" s="70"/>
      <c r="D125" s="35"/>
      <c r="E125" s="279"/>
      <c r="F125" s="280"/>
      <c r="G125" s="281"/>
      <c r="H125" s="36"/>
      <c r="I125" s="345"/>
      <c r="J125" s="37"/>
    </row>
    <row r="126" spans="1:10" s="38" customFormat="1" ht="11.25" customHeight="1" thickTop="1" x14ac:dyDescent="0.25">
      <c r="A126" s="331">
        <f>A121+1</f>
        <v>44462</v>
      </c>
      <c r="B126" s="271"/>
      <c r="C126" s="66"/>
      <c r="D126" s="30"/>
      <c r="E126" s="460"/>
      <c r="F126" s="461"/>
      <c r="G126" s="462"/>
      <c r="H126" s="31"/>
      <c r="I126" s="324">
        <f>IF(B126&lt;&gt;"",0,IF(SUM(H126:H130)&gt;0.416666666666666,0.416666666666666,SUM(H126:H130)))</f>
        <v>0</v>
      </c>
      <c r="J126" s="37"/>
    </row>
    <row r="127" spans="1:10" s="38" customFormat="1" ht="11.25" customHeight="1" x14ac:dyDescent="0.25">
      <c r="A127" s="331"/>
      <c r="B127" s="271"/>
      <c r="C127" s="32"/>
      <c r="D127" s="30"/>
      <c r="E127" s="276"/>
      <c r="F127" s="277"/>
      <c r="G127" s="278"/>
      <c r="H127" s="31"/>
      <c r="I127" s="324"/>
      <c r="J127" s="37"/>
    </row>
    <row r="128" spans="1:10" s="38" customFormat="1" ht="11.25" customHeight="1" x14ac:dyDescent="0.25">
      <c r="A128" s="331"/>
      <c r="B128" s="271"/>
      <c r="C128" s="73"/>
      <c r="D128" s="30"/>
      <c r="E128" s="276"/>
      <c r="F128" s="277"/>
      <c r="G128" s="278"/>
      <c r="H128" s="31"/>
      <c r="I128" s="324"/>
      <c r="J128" s="37"/>
    </row>
    <row r="129" spans="1:10" s="38" customFormat="1" ht="11.25" customHeight="1" x14ac:dyDescent="0.25">
      <c r="A129" s="332"/>
      <c r="B129" s="271"/>
      <c r="C129" s="32"/>
      <c r="D129" s="33"/>
      <c r="E129" s="276"/>
      <c r="F129" s="277"/>
      <c r="G129" s="278"/>
      <c r="H129" s="31"/>
      <c r="I129" s="325"/>
      <c r="J129" s="37"/>
    </row>
    <row r="130" spans="1:10" s="38" customFormat="1" ht="11.25" customHeight="1" thickBot="1" x14ac:dyDescent="0.3">
      <c r="A130" s="333"/>
      <c r="B130" s="272"/>
      <c r="C130" s="70"/>
      <c r="D130" s="35"/>
      <c r="E130" s="279"/>
      <c r="F130" s="280"/>
      <c r="G130" s="281"/>
      <c r="H130" s="36"/>
      <c r="I130" s="345"/>
      <c r="J130" s="37"/>
    </row>
    <row r="131" spans="1:10" s="38" customFormat="1" ht="11.25" customHeight="1" thickTop="1" x14ac:dyDescent="0.25">
      <c r="A131" s="331">
        <f>A126+1</f>
        <v>44463</v>
      </c>
      <c r="B131" s="271"/>
      <c r="C131" s="66"/>
      <c r="D131" s="30"/>
      <c r="E131" s="460"/>
      <c r="F131" s="461"/>
      <c r="G131" s="462"/>
      <c r="H131" s="31"/>
      <c r="I131" s="324">
        <f>IF(B131&lt;&gt;"",0,IF(SUM(H131:H135)&gt;0.416666666666666,0.416666666666666,SUM(H131:H135)))</f>
        <v>0</v>
      </c>
      <c r="J131" s="37"/>
    </row>
    <row r="132" spans="1:10" s="38" customFormat="1" ht="11.25" customHeight="1" x14ac:dyDescent="0.25">
      <c r="A132" s="331"/>
      <c r="B132" s="271"/>
      <c r="C132" s="32"/>
      <c r="D132" s="30"/>
      <c r="E132" s="276"/>
      <c r="F132" s="277"/>
      <c r="G132" s="278"/>
      <c r="H132" s="31"/>
      <c r="I132" s="324"/>
      <c r="J132" s="37"/>
    </row>
    <row r="133" spans="1:10" s="38" customFormat="1" ht="11.25" customHeight="1" x14ac:dyDescent="0.25">
      <c r="A133" s="331"/>
      <c r="B133" s="271"/>
      <c r="C133" s="73"/>
      <c r="D133" s="30"/>
      <c r="E133" s="276"/>
      <c r="F133" s="277"/>
      <c r="G133" s="278"/>
      <c r="H133" s="31"/>
      <c r="I133" s="324"/>
      <c r="J133" s="37"/>
    </row>
    <row r="134" spans="1:10" s="38" customFormat="1" ht="11.25" customHeight="1" x14ac:dyDescent="0.25">
      <c r="A134" s="332"/>
      <c r="B134" s="271"/>
      <c r="C134" s="32"/>
      <c r="D134" s="33"/>
      <c r="E134" s="276"/>
      <c r="F134" s="277"/>
      <c r="G134" s="278"/>
      <c r="H134" s="31"/>
      <c r="I134" s="325"/>
      <c r="J134" s="37"/>
    </row>
    <row r="135" spans="1:10" s="38" customFormat="1" ht="11.25" customHeight="1" thickBot="1" x14ac:dyDescent="0.3">
      <c r="A135" s="333"/>
      <c r="B135" s="272"/>
      <c r="C135" s="70"/>
      <c r="D135" s="35"/>
      <c r="E135" s="279"/>
      <c r="F135" s="280"/>
      <c r="G135" s="281"/>
      <c r="H135" s="36"/>
      <c r="I135" s="345"/>
      <c r="J135" s="37"/>
    </row>
    <row r="136" spans="1:10" s="38" customFormat="1" ht="11.25" customHeight="1" thickTop="1" x14ac:dyDescent="0.25">
      <c r="A136" s="444">
        <f>A131+1</f>
        <v>44464</v>
      </c>
      <c r="B136" s="447"/>
      <c r="C136" s="231"/>
      <c r="D136" s="220"/>
      <c r="E136" s="593"/>
      <c r="F136" s="594"/>
      <c r="G136" s="595"/>
      <c r="H136" s="221"/>
      <c r="I136" s="549">
        <f>IF(B136&lt;&gt;"",0,IF(SUM(H136:H140)&gt;0.416666666666666,0.416666666666666,SUM(H136:H140)))</f>
        <v>0</v>
      </c>
      <c r="J136" s="37"/>
    </row>
    <row r="137" spans="1:10" s="38" customFormat="1" ht="11.25" customHeight="1" x14ac:dyDescent="0.25">
      <c r="A137" s="444"/>
      <c r="B137" s="447"/>
      <c r="C137" s="222"/>
      <c r="D137" s="220"/>
      <c r="E137" s="436"/>
      <c r="F137" s="437"/>
      <c r="G137" s="438"/>
      <c r="H137" s="221"/>
      <c r="I137" s="549"/>
      <c r="J137" s="37"/>
    </row>
    <row r="138" spans="1:10" s="38" customFormat="1" ht="11.25" customHeight="1" x14ac:dyDescent="0.25">
      <c r="A138" s="444"/>
      <c r="B138" s="447"/>
      <c r="C138" s="235"/>
      <c r="D138" s="220"/>
      <c r="E138" s="436"/>
      <c r="F138" s="437"/>
      <c r="G138" s="438"/>
      <c r="H138" s="221"/>
      <c r="I138" s="549"/>
      <c r="J138" s="37"/>
    </row>
    <row r="139" spans="1:10" s="38" customFormat="1" ht="11.25" customHeight="1" x14ac:dyDescent="0.25">
      <c r="A139" s="445"/>
      <c r="B139" s="447"/>
      <c r="C139" s="222"/>
      <c r="D139" s="223"/>
      <c r="E139" s="436"/>
      <c r="F139" s="437"/>
      <c r="G139" s="438"/>
      <c r="H139" s="221"/>
      <c r="I139" s="550"/>
      <c r="J139" s="37"/>
    </row>
    <row r="140" spans="1:10" s="38" customFormat="1" ht="11.25" customHeight="1" thickBot="1" x14ac:dyDescent="0.3">
      <c r="A140" s="446"/>
      <c r="B140" s="448"/>
      <c r="C140" s="230"/>
      <c r="D140" s="225"/>
      <c r="E140" s="452"/>
      <c r="F140" s="453"/>
      <c r="G140" s="454"/>
      <c r="H140" s="226"/>
      <c r="I140" s="551"/>
      <c r="J140" s="37"/>
    </row>
    <row r="141" spans="1:10" s="38" customFormat="1" ht="11.25" customHeight="1" thickTop="1" x14ac:dyDescent="0.25">
      <c r="A141" s="444">
        <f>A136+1</f>
        <v>44465</v>
      </c>
      <c r="B141" s="447"/>
      <c r="C141" s="231"/>
      <c r="D141" s="220"/>
      <c r="E141" s="593"/>
      <c r="F141" s="594"/>
      <c r="G141" s="595"/>
      <c r="H141" s="221"/>
      <c r="I141" s="549">
        <f>IF(B141&lt;&gt;"",0,IF(SUM(H141:H145)&gt;0.416666666666666,0.416666666666666,SUM(H141:H145)))</f>
        <v>0</v>
      </c>
      <c r="J141" s="37"/>
    </row>
    <row r="142" spans="1:10" s="38" customFormat="1" ht="11.25" customHeight="1" x14ac:dyDescent="0.25">
      <c r="A142" s="444"/>
      <c r="B142" s="447"/>
      <c r="C142" s="222"/>
      <c r="D142" s="220"/>
      <c r="E142" s="436"/>
      <c r="F142" s="437"/>
      <c r="G142" s="438"/>
      <c r="H142" s="221"/>
      <c r="I142" s="549"/>
      <c r="J142" s="37"/>
    </row>
    <row r="143" spans="1:10" s="38" customFormat="1" ht="11.25" customHeight="1" x14ac:dyDescent="0.25">
      <c r="A143" s="444"/>
      <c r="B143" s="447"/>
      <c r="C143" s="235"/>
      <c r="D143" s="220"/>
      <c r="E143" s="436"/>
      <c r="F143" s="437"/>
      <c r="G143" s="438"/>
      <c r="H143" s="221"/>
      <c r="I143" s="549"/>
      <c r="J143" s="37"/>
    </row>
    <row r="144" spans="1:10" s="38" customFormat="1" ht="11.25" customHeight="1" x14ac:dyDescent="0.25">
      <c r="A144" s="445"/>
      <c r="B144" s="447"/>
      <c r="C144" s="222"/>
      <c r="D144" s="223"/>
      <c r="E144" s="436"/>
      <c r="F144" s="437"/>
      <c r="G144" s="438"/>
      <c r="H144" s="221"/>
      <c r="I144" s="550"/>
      <c r="J144" s="37"/>
    </row>
    <row r="145" spans="1:10" s="38" customFormat="1" ht="11.25" customHeight="1" thickBot="1" x14ac:dyDescent="0.3">
      <c r="A145" s="446"/>
      <c r="B145" s="448"/>
      <c r="C145" s="230"/>
      <c r="D145" s="225"/>
      <c r="E145" s="452"/>
      <c r="F145" s="453"/>
      <c r="G145" s="454"/>
      <c r="H145" s="226"/>
      <c r="I145" s="551"/>
      <c r="J145" s="37"/>
    </row>
    <row r="146" spans="1:10" s="38" customFormat="1" ht="11.25" customHeight="1" thickTop="1" x14ac:dyDescent="0.25">
      <c r="A146" s="331">
        <f>A141+1</f>
        <v>44466</v>
      </c>
      <c r="B146" s="271"/>
      <c r="C146" s="66"/>
      <c r="D146" s="30"/>
      <c r="E146" s="460"/>
      <c r="F146" s="461"/>
      <c r="G146" s="462"/>
      <c r="H146" s="31"/>
      <c r="I146" s="292">
        <f>IF(B146&lt;&gt;"",0,IF(SUM(H146:H150)&gt;0.416666666666666,0.416666666666666,SUM(H146:H150)))</f>
        <v>0</v>
      </c>
      <c r="J146" s="37"/>
    </row>
    <row r="147" spans="1:10" s="38" customFormat="1" ht="11.25" customHeight="1" x14ac:dyDescent="0.25">
      <c r="A147" s="331"/>
      <c r="B147" s="271"/>
      <c r="C147" s="32"/>
      <c r="D147" s="30"/>
      <c r="E147" s="276"/>
      <c r="F147" s="277"/>
      <c r="G147" s="278"/>
      <c r="H147" s="31"/>
      <c r="I147" s="292"/>
      <c r="J147" s="37"/>
    </row>
    <row r="148" spans="1:10" s="38" customFormat="1" ht="11.25" customHeight="1" x14ac:dyDescent="0.25">
      <c r="A148" s="331"/>
      <c r="B148" s="271"/>
      <c r="C148" s="73"/>
      <c r="D148" s="30"/>
      <c r="E148" s="276"/>
      <c r="F148" s="277"/>
      <c r="G148" s="278"/>
      <c r="H148" s="31"/>
      <c r="I148" s="292"/>
      <c r="J148" s="37"/>
    </row>
    <row r="149" spans="1:10" s="38" customFormat="1" ht="11.25" customHeight="1" x14ac:dyDescent="0.25">
      <c r="A149" s="332"/>
      <c r="B149" s="271"/>
      <c r="C149" s="32"/>
      <c r="D149" s="33"/>
      <c r="E149" s="276"/>
      <c r="F149" s="277"/>
      <c r="G149" s="278"/>
      <c r="H149" s="31"/>
      <c r="I149" s="293"/>
      <c r="J149" s="37"/>
    </row>
    <row r="150" spans="1:10" s="38" customFormat="1" ht="11.25" customHeight="1" thickBot="1" x14ac:dyDescent="0.3">
      <c r="A150" s="333"/>
      <c r="B150" s="272"/>
      <c r="C150" s="70"/>
      <c r="D150" s="35"/>
      <c r="E150" s="279"/>
      <c r="F150" s="280"/>
      <c r="G150" s="281"/>
      <c r="H150" s="36"/>
      <c r="I150" s="294"/>
      <c r="J150" s="37"/>
    </row>
    <row r="151" spans="1:10" s="38" customFormat="1" ht="11.25" customHeight="1" thickTop="1" x14ac:dyDescent="0.25">
      <c r="A151" s="331">
        <f>A146+1</f>
        <v>44467</v>
      </c>
      <c r="B151" s="271"/>
      <c r="C151" s="66"/>
      <c r="D151" s="30"/>
      <c r="E151" s="460"/>
      <c r="F151" s="461"/>
      <c r="G151" s="462"/>
      <c r="H151" s="31"/>
      <c r="I151" s="292">
        <f>IF(B151&lt;&gt;"",0,IF(SUM(H151:H155)&gt;0.416666666666666,0.416666666666666,SUM(H151:H155)))</f>
        <v>0</v>
      </c>
      <c r="J151" s="37"/>
    </row>
    <row r="152" spans="1:10" s="38" customFormat="1" ht="11.25" customHeight="1" x14ac:dyDescent="0.25">
      <c r="A152" s="331"/>
      <c r="B152" s="271"/>
      <c r="C152" s="32"/>
      <c r="D152" s="30"/>
      <c r="E152" s="276"/>
      <c r="F152" s="277"/>
      <c r="G152" s="278"/>
      <c r="H152" s="31"/>
      <c r="I152" s="292"/>
      <c r="J152" s="37"/>
    </row>
    <row r="153" spans="1:10" s="38" customFormat="1" ht="11.25" customHeight="1" x14ac:dyDescent="0.25">
      <c r="A153" s="331"/>
      <c r="B153" s="271"/>
      <c r="C153" s="73"/>
      <c r="D153" s="30"/>
      <c r="E153" s="276"/>
      <c r="F153" s="277"/>
      <c r="G153" s="278"/>
      <c r="H153" s="31"/>
      <c r="I153" s="292"/>
      <c r="J153" s="37"/>
    </row>
    <row r="154" spans="1:10" s="38" customFormat="1" ht="11.25" customHeight="1" x14ac:dyDescent="0.25">
      <c r="A154" s="332"/>
      <c r="B154" s="271"/>
      <c r="C154" s="32"/>
      <c r="D154" s="33"/>
      <c r="E154" s="276"/>
      <c r="F154" s="277"/>
      <c r="G154" s="278"/>
      <c r="H154" s="31"/>
      <c r="I154" s="293"/>
      <c r="J154" s="37"/>
    </row>
    <row r="155" spans="1:10" s="38" customFormat="1" ht="11.25" customHeight="1" thickBot="1" x14ac:dyDescent="0.3">
      <c r="A155" s="333"/>
      <c r="B155" s="272"/>
      <c r="C155" s="70"/>
      <c r="D155" s="35"/>
      <c r="E155" s="279"/>
      <c r="F155" s="280"/>
      <c r="G155" s="281"/>
      <c r="H155" s="36"/>
      <c r="I155" s="294"/>
      <c r="J155" s="37"/>
    </row>
    <row r="156" spans="1:10" s="38" customFormat="1" ht="11.25" customHeight="1" thickTop="1" x14ac:dyDescent="0.25">
      <c r="A156" s="331">
        <f>A151+1</f>
        <v>44468</v>
      </c>
      <c r="B156" s="271"/>
      <c r="C156" s="66"/>
      <c r="D156" s="30"/>
      <c r="E156" s="460"/>
      <c r="F156" s="461"/>
      <c r="G156" s="462"/>
      <c r="H156" s="31"/>
      <c r="I156" s="324">
        <f>IF(B156&lt;&gt;"",0,IF(SUM(H156:H160)&gt;0.416666666666666,0.416666666666666,SUM(H156:H160)))</f>
        <v>0</v>
      </c>
      <c r="J156" s="37"/>
    </row>
    <row r="157" spans="1:10" s="38" customFormat="1" ht="11.25" customHeight="1" x14ac:dyDescent="0.25">
      <c r="A157" s="331"/>
      <c r="B157" s="271"/>
      <c r="C157" s="32"/>
      <c r="D157" s="30"/>
      <c r="E157" s="276"/>
      <c r="F157" s="277"/>
      <c r="G157" s="278"/>
      <c r="H157" s="31"/>
      <c r="I157" s="324"/>
      <c r="J157" s="37"/>
    </row>
    <row r="158" spans="1:10" s="38" customFormat="1" ht="11.25" customHeight="1" x14ac:dyDescent="0.25">
      <c r="A158" s="331"/>
      <c r="B158" s="271"/>
      <c r="C158" s="73"/>
      <c r="D158" s="30"/>
      <c r="E158" s="276"/>
      <c r="F158" s="277"/>
      <c r="G158" s="278"/>
      <c r="H158" s="31"/>
      <c r="I158" s="324"/>
      <c r="J158" s="37"/>
    </row>
    <row r="159" spans="1:10" s="38" customFormat="1" ht="11.25" customHeight="1" x14ac:dyDescent="0.25">
      <c r="A159" s="332"/>
      <c r="B159" s="271"/>
      <c r="C159" s="32"/>
      <c r="D159" s="33"/>
      <c r="E159" s="276"/>
      <c r="F159" s="277"/>
      <c r="G159" s="278"/>
      <c r="H159" s="31"/>
      <c r="I159" s="325"/>
      <c r="J159" s="37"/>
    </row>
    <row r="160" spans="1:10" s="38" customFormat="1" ht="11.25" customHeight="1" thickBot="1" x14ac:dyDescent="0.3">
      <c r="A160" s="333"/>
      <c r="B160" s="272"/>
      <c r="C160" s="70"/>
      <c r="D160" s="35"/>
      <c r="E160" s="279"/>
      <c r="F160" s="280"/>
      <c r="G160" s="281"/>
      <c r="H160" s="36"/>
      <c r="I160" s="345"/>
      <c r="J160" s="37"/>
    </row>
    <row r="161" spans="1:10" s="38" customFormat="1" ht="11.25" customHeight="1" thickTop="1" x14ac:dyDescent="0.25">
      <c r="A161" s="331">
        <f>A156+1</f>
        <v>44469</v>
      </c>
      <c r="B161" s="271"/>
      <c r="C161" s="66"/>
      <c r="D161" s="30"/>
      <c r="E161" s="460"/>
      <c r="F161" s="461"/>
      <c r="G161" s="462"/>
      <c r="H161" s="31"/>
      <c r="I161" s="324">
        <f>IF(B161&lt;&gt;"",0,IF(SUM(H161:H165)&gt;0.416666666666666,0.416666666666666,SUM(H161:H165)))</f>
        <v>0</v>
      </c>
      <c r="J161" s="37"/>
    </row>
    <row r="162" spans="1:10" s="38" customFormat="1" ht="11.25" customHeight="1" x14ac:dyDescent="0.25">
      <c r="A162" s="331"/>
      <c r="B162" s="271"/>
      <c r="C162" s="32"/>
      <c r="D162" s="30"/>
      <c r="E162" s="276"/>
      <c r="F162" s="277"/>
      <c r="G162" s="278"/>
      <c r="H162" s="31"/>
      <c r="I162" s="324"/>
      <c r="J162" s="37"/>
    </row>
    <row r="163" spans="1:10" s="38" customFormat="1" ht="11.25" customHeight="1" x14ac:dyDescent="0.25">
      <c r="A163" s="331"/>
      <c r="B163" s="271"/>
      <c r="C163" s="73"/>
      <c r="D163" s="30"/>
      <c r="E163" s="276"/>
      <c r="F163" s="277"/>
      <c r="G163" s="278"/>
      <c r="H163" s="31"/>
      <c r="I163" s="324"/>
      <c r="J163" s="37"/>
    </row>
    <row r="164" spans="1:10" s="38" customFormat="1" ht="11.25" customHeight="1" x14ac:dyDescent="0.25">
      <c r="A164" s="332"/>
      <c r="B164" s="271"/>
      <c r="C164" s="32"/>
      <c r="D164" s="33"/>
      <c r="E164" s="276"/>
      <c r="F164" s="277"/>
      <c r="G164" s="278"/>
      <c r="H164" s="31"/>
      <c r="I164" s="325"/>
      <c r="J164" s="37"/>
    </row>
    <row r="165" spans="1:10" s="38" customFormat="1" ht="11.25" customHeight="1" thickBot="1" x14ac:dyDescent="0.3">
      <c r="A165" s="333"/>
      <c r="B165" s="272"/>
      <c r="C165" s="70"/>
      <c r="D165" s="35"/>
      <c r="E165" s="279"/>
      <c r="F165" s="280"/>
      <c r="G165" s="281"/>
      <c r="H165" s="36"/>
      <c r="I165" s="345"/>
      <c r="J165" s="37"/>
    </row>
    <row r="166" spans="1:10" s="38" customFormat="1" ht="11.25" hidden="1" customHeight="1" x14ac:dyDescent="0.25">
      <c r="A166" s="537">
        <f>A161+1</f>
        <v>44470</v>
      </c>
      <c r="B166" s="539"/>
      <c r="C166" s="131"/>
      <c r="D166" s="132"/>
      <c r="E166" s="327"/>
      <c r="F166" s="328"/>
      <c r="G166" s="329"/>
      <c r="H166" s="133"/>
      <c r="I166" s="323">
        <f>IF(B166&lt;&gt;"",0,IF(SUM(H166:H168)&gt;0.416666666666666,0.416666666666666,SUM(H166:H168)))</f>
        <v>0</v>
      </c>
      <c r="J166" s="37"/>
    </row>
    <row r="167" spans="1:10" s="38" customFormat="1" ht="11.25" hidden="1" customHeight="1" x14ac:dyDescent="0.25">
      <c r="A167" s="335"/>
      <c r="B167" s="307"/>
      <c r="C167" s="134"/>
      <c r="D167" s="135"/>
      <c r="E167" s="282"/>
      <c r="F167" s="283"/>
      <c r="G167" s="284"/>
      <c r="H167" s="136"/>
      <c r="I167" s="325"/>
      <c r="J167" s="37"/>
    </row>
    <row r="168" spans="1:10" s="38" customFormat="1" ht="11.25" hidden="1" customHeight="1" x14ac:dyDescent="0.25">
      <c r="A168" s="558"/>
      <c r="B168" s="559"/>
      <c r="C168" s="137"/>
      <c r="D168" s="138"/>
      <c r="E168" s="541"/>
      <c r="F168" s="542"/>
      <c r="G168" s="543"/>
      <c r="H168" s="139"/>
      <c r="I168" s="326"/>
      <c r="J168" s="37"/>
    </row>
    <row r="169" spans="1:10" s="38" customFormat="1" ht="12.75" customHeight="1" thickTop="1" thickBot="1" x14ac:dyDescent="0.3">
      <c r="A169" s="546" t="s">
        <v>8</v>
      </c>
      <c r="B169" s="373"/>
      <c r="C169" s="373"/>
      <c r="D169" s="43"/>
      <c r="E169" s="44">
        <f>K9*$H$8</f>
        <v>0</v>
      </c>
      <c r="F169" s="360" t="s">
        <v>36</v>
      </c>
      <c r="G169" s="343"/>
      <c r="H169" s="45">
        <f>SUM(H16:H168)</f>
        <v>0</v>
      </c>
      <c r="I169" s="46">
        <f>SUM(I16:I168)</f>
        <v>0</v>
      </c>
      <c r="J169" s="37"/>
    </row>
    <row r="170" spans="1:10" s="38" customFormat="1" ht="12.75" customHeight="1" x14ac:dyDescent="0.25">
      <c r="A170" s="370" t="str">
        <f>"projektbezogene SollAZ "&amp;$F$3</f>
        <v xml:space="preserve">projektbezogene SollAZ </v>
      </c>
      <c r="B170" s="371"/>
      <c r="C170" s="371"/>
      <c r="D170" s="47"/>
      <c r="E170" s="48">
        <f>K9*$H$9</f>
        <v>0</v>
      </c>
      <c r="F170" s="370"/>
      <c r="G170" s="371"/>
      <c r="H170" s="586"/>
      <c r="I170" s="76"/>
      <c r="J170" s="37"/>
    </row>
    <row r="171" spans="1:10" s="38" customFormat="1" ht="13" thickBot="1" x14ac:dyDescent="0.3">
      <c r="A171" s="346" t="str">
        <f>"projektbezogene Std. "&amp;$F$3</f>
        <v xml:space="preserve">projektbezogene Std. </v>
      </c>
      <c r="B171" s="347"/>
      <c r="C171" s="347"/>
      <c r="D171" s="49"/>
      <c r="E171" s="50">
        <f>SUMIF(C16:C168,F3,H16:H168)</f>
        <v>0</v>
      </c>
      <c r="F171" s="346"/>
      <c r="G171" s="347"/>
      <c r="H171" s="587"/>
      <c r="I171" s="77"/>
      <c r="J171" s="37"/>
    </row>
    <row r="172" spans="1:10" s="38" customFormat="1" ht="13.5" thickBot="1" x14ac:dyDescent="0.3">
      <c r="A172" s="342" t="s">
        <v>37</v>
      </c>
      <c r="B172" s="343"/>
      <c r="C172" s="343"/>
      <c r="D172" s="51"/>
      <c r="E172" s="52" t="str">
        <f>IF(E171=0,"",ROUND(E171/E169,4))</f>
        <v/>
      </c>
      <c r="F172" s="360"/>
      <c r="G172" s="343"/>
      <c r="H172" s="343"/>
      <c r="I172" s="78"/>
      <c r="J172" s="128"/>
    </row>
    <row r="173" spans="1:10" s="38" customFormat="1" ht="11.25" customHeight="1" x14ac:dyDescent="0.25">
      <c r="A173" s="439" t="str">
        <f>IF(ROUND(H169,5)=ROUND(I169,5),"","Die erbrachte Arbeitszeit stimmt nicht mit der abrechenbaren Arbeitszeit überein")</f>
        <v/>
      </c>
      <c r="B173" s="439"/>
      <c r="C173" s="439"/>
      <c r="D173" s="439"/>
      <c r="E173" s="439"/>
      <c r="F173" s="439"/>
      <c r="G173" s="439"/>
      <c r="H173" s="439"/>
      <c r="I173" s="439"/>
      <c r="J173" s="128"/>
    </row>
    <row r="174" spans="1:10" s="38" customFormat="1" ht="12.75" customHeight="1" x14ac:dyDescent="0.25">
      <c r="A174" s="440" t="s">
        <v>20</v>
      </c>
      <c r="B174" s="440"/>
      <c r="C174" s="440"/>
      <c r="D174" s="440"/>
      <c r="E174" s="440"/>
      <c r="F174" s="440"/>
      <c r="G174" s="440"/>
      <c r="H174" s="129"/>
      <c r="I174" s="129"/>
      <c r="J174" s="126"/>
    </row>
    <row r="175" spans="1:10" s="38" customFormat="1" ht="44.25" customHeight="1" x14ac:dyDescent="0.25">
      <c r="A175" s="440" t="s">
        <v>19</v>
      </c>
      <c r="B175" s="440"/>
      <c r="C175" s="440"/>
      <c r="D175" s="440"/>
      <c r="E175" s="440"/>
      <c r="F175" s="440"/>
      <c r="G175" s="440"/>
      <c r="H175" s="440"/>
      <c r="I175" s="440"/>
      <c r="J175" s="126"/>
    </row>
    <row r="176" spans="1:10" ht="9.75" customHeight="1" x14ac:dyDescent="0.25">
      <c r="A176" s="344"/>
      <c r="B176" s="344"/>
      <c r="C176" s="344"/>
      <c r="D176" s="16"/>
      <c r="E176" s="344"/>
      <c r="F176" s="344"/>
      <c r="G176" s="344"/>
      <c r="H176" s="344"/>
      <c r="I176" s="344"/>
      <c r="J176" s="130"/>
    </row>
    <row r="177" spans="1:10" ht="42" customHeight="1" x14ac:dyDescent="0.25">
      <c r="A177" s="309" t="s">
        <v>4</v>
      </c>
      <c r="B177" s="310"/>
      <c r="C177" s="311"/>
      <c r="D177" s="75"/>
      <c r="E177" s="309" t="s">
        <v>50</v>
      </c>
      <c r="F177" s="311"/>
      <c r="G177" s="309"/>
      <c r="H177" s="310"/>
      <c r="I177" s="311"/>
    </row>
    <row r="179" spans="1:10" x14ac:dyDescent="0.25">
      <c r="J179" s="93"/>
    </row>
    <row r="180" spans="1:10" x14ac:dyDescent="0.25">
      <c r="J180" s="93"/>
    </row>
  </sheetData>
  <sheetProtection password="C9B4" sheet="1" objects="1" scenarios="1"/>
  <mergeCells count="278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46:A50"/>
    <mergeCell ref="B46:B50"/>
    <mergeCell ref="E46:G46"/>
    <mergeCell ref="I46:I50"/>
    <mergeCell ref="E49:G49"/>
    <mergeCell ref="E50:G50"/>
    <mergeCell ref="A41:A45"/>
    <mergeCell ref="B41:B45"/>
    <mergeCell ref="E41:G41"/>
    <mergeCell ref="I41:I45"/>
    <mergeCell ref="E44:G44"/>
    <mergeCell ref="E45:G45"/>
    <mergeCell ref="E48:G48"/>
    <mergeCell ref="E42:G42"/>
    <mergeCell ref="E43:G43"/>
    <mergeCell ref="E47:G47"/>
    <mergeCell ref="A56:A60"/>
    <mergeCell ref="B56:B60"/>
    <mergeCell ref="E56:G56"/>
    <mergeCell ref="I56:I60"/>
    <mergeCell ref="E59:G59"/>
    <mergeCell ref="E60:G60"/>
    <mergeCell ref="A51:A55"/>
    <mergeCell ref="B51:B55"/>
    <mergeCell ref="E51:G51"/>
    <mergeCell ref="I51:I55"/>
    <mergeCell ref="E54:G54"/>
    <mergeCell ref="E55:G55"/>
    <mergeCell ref="E52:G52"/>
    <mergeCell ref="E53:G53"/>
    <mergeCell ref="E57:G57"/>
    <mergeCell ref="E58:G58"/>
    <mergeCell ref="A66:A70"/>
    <mergeCell ref="B66:B70"/>
    <mergeCell ref="E66:G66"/>
    <mergeCell ref="I66:I70"/>
    <mergeCell ref="E69:G69"/>
    <mergeCell ref="E70:G70"/>
    <mergeCell ref="A61:A65"/>
    <mergeCell ref="B61:B65"/>
    <mergeCell ref="E61:G61"/>
    <mergeCell ref="I61:I65"/>
    <mergeCell ref="E64:G64"/>
    <mergeCell ref="E65:G65"/>
    <mergeCell ref="E62:G62"/>
    <mergeCell ref="E63:G63"/>
    <mergeCell ref="E67:G67"/>
    <mergeCell ref="E68:G68"/>
    <mergeCell ref="A76:A80"/>
    <mergeCell ref="B76:B80"/>
    <mergeCell ref="E76:G76"/>
    <mergeCell ref="I76:I80"/>
    <mergeCell ref="E79:G79"/>
    <mergeCell ref="E80:G80"/>
    <mergeCell ref="A71:A75"/>
    <mergeCell ref="B71:B75"/>
    <mergeCell ref="E71:G71"/>
    <mergeCell ref="I71:I75"/>
    <mergeCell ref="E74:G74"/>
    <mergeCell ref="E75:G75"/>
    <mergeCell ref="E72:G72"/>
    <mergeCell ref="E73:G73"/>
    <mergeCell ref="E77:G77"/>
    <mergeCell ref="E78:G78"/>
    <mergeCell ref="A87:A90"/>
    <mergeCell ref="B87:B90"/>
    <mergeCell ref="E87:G87"/>
    <mergeCell ref="I87:I90"/>
    <mergeCell ref="E89:G89"/>
    <mergeCell ref="E90:G90"/>
    <mergeCell ref="A81:A85"/>
    <mergeCell ref="B81:B85"/>
    <mergeCell ref="E81:G81"/>
    <mergeCell ref="I81:I85"/>
    <mergeCell ref="E84:G84"/>
    <mergeCell ref="E85:G85"/>
    <mergeCell ref="E82:G82"/>
    <mergeCell ref="E83:G83"/>
    <mergeCell ref="E86:G86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16:A120"/>
    <mergeCell ref="B116:B120"/>
    <mergeCell ref="E116:G116"/>
    <mergeCell ref="I116:I120"/>
    <mergeCell ref="E119:G119"/>
    <mergeCell ref="E120:G120"/>
    <mergeCell ref="A111:A115"/>
    <mergeCell ref="B111:B115"/>
    <mergeCell ref="E111:G111"/>
    <mergeCell ref="I111:I115"/>
    <mergeCell ref="E114:G114"/>
    <mergeCell ref="E115:G115"/>
    <mergeCell ref="E112:G112"/>
    <mergeCell ref="E113:G113"/>
    <mergeCell ref="E117:G117"/>
    <mergeCell ref="E118:G11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46:A150"/>
    <mergeCell ref="B146:B150"/>
    <mergeCell ref="E146:G146"/>
    <mergeCell ref="I146:I150"/>
    <mergeCell ref="E149:G149"/>
    <mergeCell ref="E150:G150"/>
    <mergeCell ref="A141:A145"/>
    <mergeCell ref="B141:B145"/>
    <mergeCell ref="E141:G141"/>
    <mergeCell ref="I141:I145"/>
    <mergeCell ref="E144:G144"/>
    <mergeCell ref="E145:G145"/>
    <mergeCell ref="E142:G142"/>
    <mergeCell ref="E143:G143"/>
    <mergeCell ref="E147:G147"/>
    <mergeCell ref="E148:G148"/>
    <mergeCell ref="A156:A160"/>
    <mergeCell ref="B156:B160"/>
    <mergeCell ref="E156:G156"/>
    <mergeCell ref="I156:I160"/>
    <mergeCell ref="E159:G159"/>
    <mergeCell ref="E160:G160"/>
    <mergeCell ref="A151:A155"/>
    <mergeCell ref="B151:B155"/>
    <mergeCell ref="E151:G151"/>
    <mergeCell ref="I151:I155"/>
    <mergeCell ref="E154:G154"/>
    <mergeCell ref="E155:G155"/>
    <mergeCell ref="E152:G152"/>
    <mergeCell ref="E153:G153"/>
    <mergeCell ref="E157:G157"/>
    <mergeCell ref="E158:G158"/>
    <mergeCell ref="I166:I168"/>
    <mergeCell ref="E167:G167"/>
    <mergeCell ref="E168:G168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A172:C172"/>
    <mergeCell ref="F172:H172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</mergeCells>
  <conditionalFormatting sqref="A173:I173">
    <cfRule type="cellIs" dxfId="3" priority="1" stopIfTrue="1" operator="equal">
      <formula>"Die erbrachte Arbeitszeit stimmt nicht mit der abrechenbaren Arbeitszeit überein"</formula>
    </cfRule>
  </conditionalFormatting>
  <dataValidations count="6">
    <dataValidation type="time" operator="lessThanOrEqual" showInputMessage="1" showErrorMessage="1" errorTitle="&gt;10 Std." error="Die Tagesarbeitszeit darf nicht mehr als 10 Std. betragen." sqref="H16:H168">
      <formula1>0.416666666666667</formula1>
    </dataValidation>
    <dataValidation type="list" allowBlank="1" showInputMessage="1" showErrorMessage="1" sqref="B16:B168">
      <formula1>$K$4:$K$5</formula1>
    </dataValidation>
    <dataValidation type="list" showInputMessage="1" showErrorMessage="1" sqref="D16:D168 C20 C165:C168 C25 C30 C35 C40 C45 C50 C55 C60 C65 C70 C75 C80 C85 C90 C95 C100 C105 C110 C115 C120 C125 C130 C135 C140 C145 C150 C155 C160">
      <formula1>$K$1:$K$3</formula1>
    </dataValidation>
    <dataValidation type="time" operator="lessThanOrEqual" allowBlank="1" showInputMessage="1" showErrorMessage="1" sqref="J21:J25">
      <formula1>0.416666666666667</formula1>
    </dataValidation>
    <dataValidation operator="lessThanOrEqual" allowBlank="1" showInputMessage="1" showErrorMessage="1" sqref="J26:J171"/>
    <dataValidation type="list" showInputMessage="1" showErrorMessage="1" sqref="C16:C165">
      <formula1>$F$3</formula1>
    </dataValidation>
  </dataValidations>
  <pageMargins left="0.78740157480314965" right="0.78740157480314965" top="0.39370078740157483" bottom="0.39370078740157483" header="0.51181102362204722" footer="0.51181102362204722"/>
  <pageSetup paperSize="9" scale="99" fitToHeight="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zoomScaleNormal="100" workbookViewId="0">
      <selection activeCell="E18" sqref="E18:G18"/>
    </sheetView>
  </sheetViews>
  <sheetFormatPr baseColWidth="10" defaultColWidth="11.453125" defaultRowHeight="12.5" x14ac:dyDescent="0.25"/>
  <cols>
    <col min="1" max="1" width="15.1796875" style="5" bestFit="1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1.81640625" style="5" customWidth="1"/>
    <col min="7" max="7" width="7.453125" style="5" customWidth="1"/>
    <col min="8" max="8" width="7.81640625" style="5" customWidth="1"/>
    <col min="9" max="9" width="13.453125" style="5" customWidth="1"/>
    <col min="10" max="10" width="11.1796875" style="5" hidden="1" customWidth="1"/>
    <col min="11" max="11" width="9.26953125" style="5" hidden="1" customWidth="1"/>
    <col min="12" max="16384" width="11.453125" style="5"/>
  </cols>
  <sheetData>
    <row r="1" spans="1:11" s="123" customFormat="1" ht="13.5" thickBo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8"/>
      <c r="J1" s="122"/>
      <c r="K1" s="109">
        <f>F3</f>
        <v>0</v>
      </c>
    </row>
    <row r="2" spans="1:11" s="123" customFormat="1" ht="13" x14ac:dyDescent="0.25">
      <c r="A2" s="469" t="s">
        <v>12</v>
      </c>
      <c r="B2" s="470"/>
      <c r="C2" s="53" t="s">
        <v>15</v>
      </c>
      <c r="D2" s="53"/>
      <c r="E2" s="530" t="s">
        <v>56</v>
      </c>
      <c r="F2" s="531"/>
      <c r="G2" s="471" t="s">
        <v>11</v>
      </c>
      <c r="H2" s="472"/>
      <c r="I2" s="473"/>
      <c r="J2" s="122"/>
      <c r="K2" s="109" t="s">
        <v>6</v>
      </c>
    </row>
    <row r="3" spans="1:11" s="38" customFormat="1" ht="13" thickBot="1" x14ac:dyDescent="0.3">
      <c r="A3" s="525" t="s">
        <v>16</v>
      </c>
      <c r="B3" s="526"/>
      <c r="C3" s="142" t="s">
        <v>49</v>
      </c>
      <c r="D3" s="54"/>
      <c r="E3" s="532"/>
      <c r="F3" s="480"/>
      <c r="G3" s="527"/>
      <c r="H3" s="288"/>
      <c r="I3" s="528"/>
      <c r="J3" s="124"/>
      <c r="K3" s="109" t="e">
        <f>IF(#REF!="","",#REF!)</f>
        <v>#REF!</v>
      </c>
    </row>
    <row r="4" spans="1:11" s="38" customFormat="1" ht="4.5" hidden="1" customHeight="1" x14ac:dyDescent="0.25">
      <c r="E4" s="55"/>
      <c r="F4" s="56"/>
      <c r="G4" s="57"/>
      <c r="H4" s="56"/>
      <c r="I4" s="58"/>
      <c r="J4" s="124"/>
      <c r="K4" s="109" t="s">
        <v>9</v>
      </c>
    </row>
    <row r="5" spans="1:11" s="40" customFormat="1" ht="14" x14ac:dyDescent="0.25">
      <c r="A5" s="486" t="s">
        <v>35</v>
      </c>
      <c r="B5" s="487"/>
      <c r="C5" s="487"/>
      <c r="D5" s="529"/>
      <c r="E5" s="529"/>
      <c r="F5" s="562"/>
      <c r="G5" s="484"/>
      <c r="H5" s="484"/>
      <c r="I5" s="485"/>
      <c r="K5" s="109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107" t="s">
        <v>33</v>
      </c>
      <c r="I6" s="108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83"/>
      <c r="I7" s="81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00"/>
      <c r="I8" s="22"/>
      <c r="J8" s="40"/>
      <c r="K8" s="40"/>
    </row>
    <row r="9" spans="1:11" s="38" customFormat="1" x14ac:dyDescent="0.25">
      <c r="A9" s="400" t="str">
        <f>"davon im Projekt "&amp;E3&amp;" beschäftigt:"</f>
        <v>davon im Projekt  beschäftigt:</v>
      </c>
      <c r="B9" s="401"/>
      <c r="C9" s="401"/>
      <c r="D9" s="401"/>
      <c r="E9" s="401"/>
      <c r="F9" s="401"/>
      <c r="G9" s="401"/>
      <c r="H9" s="100"/>
      <c r="I9" s="23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121"/>
      <c r="I10" s="80"/>
      <c r="J10" s="109"/>
      <c r="K10" s="111"/>
    </row>
    <row r="11" spans="1:11" s="38" customFormat="1" ht="13.5" thickBot="1" x14ac:dyDescent="0.3">
      <c r="A11" s="61"/>
      <c r="B11" s="61"/>
      <c r="C11" s="61"/>
      <c r="D11" s="61"/>
      <c r="E11" s="61"/>
      <c r="F11" s="62" t="s">
        <v>17</v>
      </c>
      <c r="G11" s="63" t="s">
        <v>30</v>
      </c>
      <c r="H11" s="64" t="s">
        <v>18</v>
      </c>
      <c r="I11" s="125">
        <v>2021</v>
      </c>
      <c r="J11" s="126"/>
      <c r="K11" s="127"/>
    </row>
    <row r="12" spans="1:11" s="38" customFormat="1" ht="20.25" customHeight="1" x14ac:dyDescent="0.25">
      <c r="A12" s="65" t="s">
        <v>1</v>
      </c>
      <c r="B12" s="464" t="s">
        <v>7</v>
      </c>
      <c r="C12" s="464"/>
      <c r="D12" s="464"/>
      <c r="E12" s="464"/>
      <c r="F12" s="464"/>
      <c r="G12" s="464"/>
      <c r="H12" s="464"/>
      <c r="I12" s="465"/>
      <c r="J12" s="126"/>
    </row>
    <row r="13" spans="1:11" s="38" customFormat="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26"/>
    </row>
    <row r="14" spans="1:11" s="38" customFormat="1" ht="6.75" hidden="1" customHeight="1" x14ac:dyDescent="0.25">
      <c r="I14" s="41"/>
      <c r="J14" s="126"/>
    </row>
    <row r="15" spans="1:11" s="40" customFormat="1" ht="52.5" thickBot="1" x14ac:dyDescent="0.3">
      <c r="A15" s="1" t="s">
        <v>2</v>
      </c>
      <c r="B15" s="92" t="s">
        <v>10</v>
      </c>
      <c r="C15" s="92" t="s">
        <v>51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39"/>
    </row>
    <row r="16" spans="1:11" s="40" customFormat="1" ht="11.25" customHeight="1" x14ac:dyDescent="0.25">
      <c r="A16" s="458">
        <v>44470</v>
      </c>
      <c r="B16" s="459"/>
      <c r="C16" s="66"/>
      <c r="D16" s="67"/>
      <c r="E16" s="460"/>
      <c r="F16" s="461"/>
      <c r="G16" s="462"/>
      <c r="H16" s="68"/>
      <c r="I16" s="463">
        <f>IF(B16&lt;&gt;"",0,IF(SUM(H16:H20)&gt;0.416666666666666,0.416666666666666,SUM(H16:H20)))</f>
        <v>0</v>
      </c>
      <c r="J16" s="39"/>
    </row>
    <row r="17" spans="1:10" s="40" customFormat="1" ht="11.25" customHeight="1" x14ac:dyDescent="0.25">
      <c r="A17" s="331"/>
      <c r="B17" s="271"/>
      <c r="C17" s="32"/>
      <c r="D17" s="74"/>
      <c r="E17" s="276"/>
      <c r="F17" s="277"/>
      <c r="G17" s="278"/>
      <c r="H17" s="31"/>
      <c r="I17" s="324"/>
      <c r="J17" s="39"/>
    </row>
    <row r="18" spans="1:10" s="40" customFormat="1" ht="11.25" customHeight="1" x14ac:dyDescent="0.25">
      <c r="A18" s="331"/>
      <c r="B18" s="271"/>
      <c r="C18" s="32"/>
      <c r="D18" s="74"/>
      <c r="E18" s="276"/>
      <c r="F18" s="277"/>
      <c r="G18" s="278"/>
      <c r="H18" s="31"/>
      <c r="I18" s="324"/>
      <c r="J18" s="39"/>
    </row>
    <row r="19" spans="1:10" s="38" customFormat="1" ht="11.25" customHeight="1" x14ac:dyDescent="0.25">
      <c r="A19" s="332"/>
      <c r="B19" s="271"/>
      <c r="C19" s="32"/>
      <c r="D19" s="33"/>
      <c r="E19" s="276"/>
      <c r="F19" s="277"/>
      <c r="G19" s="278"/>
      <c r="H19" s="69"/>
      <c r="I19" s="325"/>
      <c r="J19" s="41"/>
    </row>
    <row r="20" spans="1:10" s="38" customFormat="1" ht="11.25" customHeight="1" thickBot="1" x14ac:dyDescent="0.3">
      <c r="A20" s="333"/>
      <c r="B20" s="272"/>
      <c r="C20" s="34"/>
      <c r="D20" s="71"/>
      <c r="E20" s="279"/>
      <c r="F20" s="280"/>
      <c r="G20" s="281"/>
      <c r="H20" s="72"/>
      <c r="I20" s="345"/>
      <c r="J20" s="10"/>
    </row>
    <row r="21" spans="1:10" s="38" customFormat="1" ht="11.25" customHeight="1" thickTop="1" x14ac:dyDescent="0.25">
      <c r="A21" s="444">
        <f>A16+1</f>
        <v>44471</v>
      </c>
      <c r="B21" s="447"/>
      <c r="C21" s="231"/>
      <c r="D21" s="234"/>
      <c r="E21" s="593"/>
      <c r="F21" s="594"/>
      <c r="G21" s="595"/>
      <c r="H21" s="221"/>
      <c r="I21" s="324">
        <f>IF(B21&lt;&gt;"",0,IF(SUM(H21:H25)&gt;0.416666666666666,0.416666666666666,SUM(H21:H25)))</f>
        <v>0</v>
      </c>
      <c r="J21" s="37"/>
    </row>
    <row r="22" spans="1:10" s="38" customFormat="1" ht="11.25" customHeight="1" x14ac:dyDescent="0.25">
      <c r="A22" s="444"/>
      <c r="B22" s="447"/>
      <c r="C22" s="222"/>
      <c r="D22" s="234"/>
      <c r="E22" s="436"/>
      <c r="F22" s="437"/>
      <c r="G22" s="438"/>
      <c r="H22" s="221"/>
      <c r="I22" s="324"/>
      <c r="J22" s="37"/>
    </row>
    <row r="23" spans="1:10" s="38" customFormat="1" ht="11.25" customHeight="1" x14ac:dyDescent="0.25">
      <c r="A23" s="444"/>
      <c r="B23" s="447"/>
      <c r="C23" s="222"/>
      <c r="D23" s="234"/>
      <c r="E23" s="436"/>
      <c r="F23" s="437"/>
      <c r="G23" s="438"/>
      <c r="H23" s="221"/>
      <c r="I23" s="324"/>
      <c r="J23" s="37"/>
    </row>
    <row r="24" spans="1:10" s="38" customFormat="1" ht="11.25" customHeight="1" x14ac:dyDescent="0.25">
      <c r="A24" s="445"/>
      <c r="B24" s="447"/>
      <c r="C24" s="222"/>
      <c r="D24" s="223"/>
      <c r="E24" s="436"/>
      <c r="F24" s="437"/>
      <c r="G24" s="438"/>
      <c r="H24" s="221"/>
      <c r="I24" s="325"/>
      <c r="J24" s="37"/>
    </row>
    <row r="25" spans="1:10" s="38" customFormat="1" ht="11.25" customHeight="1" thickBot="1" x14ac:dyDescent="0.3">
      <c r="A25" s="446"/>
      <c r="B25" s="448"/>
      <c r="C25" s="224"/>
      <c r="D25" s="237"/>
      <c r="E25" s="452"/>
      <c r="F25" s="453"/>
      <c r="G25" s="454"/>
      <c r="H25" s="226"/>
      <c r="I25" s="345"/>
      <c r="J25" s="37"/>
    </row>
    <row r="26" spans="1:10" s="38" customFormat="1" ht="11.25" customHeight="1" thickTop="1" x14ac:dyDescent="0.25">
      <c r="A26" s="444">
        <f>A21+1</f>
        <v>44472</v>
      </c>
      <c r="B26" s="447"/>
      <c r="C26" s="231"/>
      <c r="D26" s="220"/>
      <c r="E26" s="593"/>
      <c r="F26" s="594"/>
      <c r="G26" s="595"/>
      <c r="H26" s="221"/>
      <c r="I26" s="324">
        <f>IF(B26&lt;&gt;"",0,IF(SUM(H26:H30)&gt;0.416666666666666,0.416666666666666,SUM(H26:H30)))</f>
        <v>0</v>
      </c>
      <c r="J26" s="37"/>
    </row>
    <row r="27" spans="1:10" s="38" customFormat="1" ht="11.25" customHeight="1" x14ac:dyDescent="0.25">
      <c r="A27" s="444"/>
      <c r="B27" s="447"/>
      <c r="C27" s="222"/>
      <c r="D27" s="220"/>
      <c r="E27" s="436"/>
      <c r="F27" s="437"/>
      <c r="G27" s="438"/>
      <c r="H27" s="221"/>
      <c r="I27" s="324"/>
      <c r="J27" s="37"/>
    </row>
    <row r="28" spans="1:10" s="38" customFormat="1" ht="11.25" customHeight="1" x14ac:dyDescent="0.25">
      <c r="A28" s="444"/>
      <c r="B28" s="447"/>
      <c r="C28" s="222"/>
      <c r="D28" s="220"/>
      <c r="E28" s="436"/>
      <c r="F28" s="437"/>
      <c r="G28" s="438"/>
      <c r="H28" s="221"/>
      <c r="I28" s="324"/>
      <c r="J28" s="37"/>
    </row>
    <row r="29" spans="1:10" s="38" customFormat="1" ht="11.25" customHeight="1" x14ac:dyDescent="0.25">
      <c r="A29" s="445"/>
      <c r="B29" s="447"/>
      <c r="C29" s="222"/>
      <c r="D29" s="223"/>
      <c r="E29" s="436"/>
      <c r="F29" s="437"/>
      <c r="G29" s="438"/>
      <c r="H29" s="221"/>
      <c r="I29" s="325"/>
      <c r="J29" s="37"/>
    </row>
    <row r="30" spans="1:10" s="38" customFormat="1" ht="11.25" customHeight="1" thickBot="1" x14ac:dyDescent="0.3">
      <c r="A30" s="446"/>
      <c r="B30" s="448"/>
      <c r="C30" s="224"/>
      <c r="D30" s="225"/>
      <c r="E30" s="452"/>
      <c r="F30" s="453"/>
      <c r="G30" s="454"/>
      <c r="H30" s="226"/>
      <c r="I30" s="345"/>
      <c r="J30" s="37"/>
    </row>
    <row r="31" spans="1:10" s="38" customFormat="1" ht="11.25" customHeight="1" thickTop="1" x14ac:dyDescent="0.25">
      <c r="A31" s="331">
        <f>A26+1</f>
        <v>44473</v>
      </c>
      <c r="B31" s="271"/>
      <c r="C31" s="66"/>
      <c r="D31" s="30"/>
      <c r="E31" s="460"/>
      <c r="F31" s="461"/>
      <c r="G31" s="462"/>
      <c r="H31" s="31"/>
      <c r="I31" s="324">
        <f>IF(B31&lt;&gt;"",0,IF(SUM(H31:H35)&gt;0.416666666666666,0.416666666666666,SUM(H31:H35)))</f>
        <v>0</v>
      </c>
      <c r="J31" s="37"/>
    </row>
    <row r="32" spans="1:10" s="38" customFormat="1" ht="11.25" customHeight="1" x14ac:dyDescent="0.25">
      <c r="A32" s="331"/>
      <c r="B32" s="271"/>
      <c r="C32" s="32"/>
      <c r="D32" s="30"/>
      <c r="E32" s="276"/>
      <c r="F32" s="277"/>
      <c r="G32" s="278"/>
      <c r="H32" s="31"/>
      <c r="I32" s="324"/>
      <c r="J32" s="37"/>
    </row>
    <row r="33" spans="1:10" s="38" customFormat="1" ht="11.25" customHeight="1" x14ac:dyDescent="0.25">
      <c r="A33" s="331"/>
      <c r="B33" s="271"/>
      <c r="C33" s="32"/>
      <c r="D33" s="30"/>
      <c r="E33" s="276"/>
      <c r="F33" s="277"/>
      <c r="G33" s="278"/>
      <c r="H33" s="31"/>
      <c r="I33" s="324"/>
      <c r="J33" s="37"/>
    </row>
    <row r="34" spans="1:10" s="38" customFormat="1" ht="11.25" customHeight="1" x14ac:dyDescent="0.25">
      <c r="A34" s="332"/>
      <c r="B34" s="271"/>
      <c r="C34" s="32"/>
      <c r="D34" s="33"/>
      <c r="E34" s="276"/>
      <c r="F34" s="277"/>
      <c r="G34" s="278"/>
      <c r="H34" s="31"/>
      <c r="I34" s="325"/>
      <c r="J34" s="37"/>
    </row>
    <row r="35" spans="1:10" s="38" customFormat="1" ht="11.25" customHeight="1" thickBot="1" x14ac:dyDescent="0.3">
      <c r="A35" s="333"/>
      <c r="B35" s="272"/>
      <c r="C35" s="34"/>
      <c r="D35" s="35"/>
      <c r="E35" s="279"/>
      <c r="F35" s="280"/>
      <c r="G35" s="281"/>
      <c r="H35" s="36"/>
      <c r="I35" s="345"/>
      <c r="J35" s="37"/>
    </row>
    <row r="36" spans="1:10" s="38" customFormat="1" ht="11.25" customHeight="1" thickTop="1" x14ac:dyDescent="0.25">
      <c r="A36" s="331">
        <f>A31+1</f>
        <v>44474</v>
      </c>
      <c r="B36" s="271"/>
      <c r="C36" s="66"/>
      <c r="D36" s="30"/>
      <c r="E36" s="460"/>
      <c r="F36" s="461"/>
      <c r="G36" s="462"/>
      <c r="H36" s="31"/>
      <c r="I36" s="324">
        <f>IF(B36&lt;&gt;"",0,IF(SUM(H36:H40)&gt;0.416666666666666,0.416666666666666,SUM(H36:H40)))</f>
        <v>0</v>
      </c>
      <c r="J36" s="37"/>
    </row>
    <row r="37" spans="1:10" s="38" customFormat="1" ht="11.25" customHeight="1" x14ac:dyDescent="0.25">
      <c r="A37" s="331"/>
      <c r="B37" s="271"/>
      <c r="C37" s="32"/>
      <c r="D37" s="30"/>
      <c r="E37" s="276"/>
      <c r="F37" s="277"/>
      <c r="G37" s="278"/>
      <c r="H37" s="31"/>
      <c r="I37" s="324"/>
      <c r="J37" s="37"/>
    </row>
    <row r="38" spans="1:10" s="38" customFormat="1" ht="11.25" customHeight="1" x14ac:dyDescent="0.25">
      <c r="A38" s="331"/>
      <c r="B38" s="271"/>
      <c r="C38" s="32"/>
      <c r="D38" s="30"/>
      <c r="E38" s="276"/>
      <c r="F38" s="277"/>
      <c r="G38" s="278"/>
      <c r="H38" s="31"/>
      <c r="I38" s="324"/>
      <c r="J38" s="37"/>
    </row>
    <row r="39" spans="1:10" s="38" customFormat="1" ht="11.25" customHeight="1" x14ac:dyDescent="0.25">
      <c r="A39" s="332"/>
      <c r="B39" s="271"/>
      <c r="C39" s="32"/>
      <c r="D39" s="33"/>
      <c r="E39" s="276"/>
      <c r="F39" s="277"/>
      <c r="G39" s="278"/>
      <c r="H39" s="31"/>
      <c r="I39" s="325"/>
      <c r="J39" s="37"/>
    </row>
    <row r="40" spans="1:10" s="38" customFormat="1" ht="11.25" customHeight="1" thickBot="1" x14ac:dyDescent="0.3">
      <c r="A40" s="333"/>
      <c r="B40" s="272"/>
      <c r="C40" s="34"/>
      <c r="D40" s="35"/>
      <c r="E40" s="279"/>
      <c r="F40" s="280"/>
      <c r="G40" s="281"/>
      <c r="H40" s="36"/>
      <c r="I40" s="345"/>
      <c r="J40" s="37"/>
    </row>
    <row r="41" spans="1:10" s="38" customFormat="1" ht="11.25" customHeight="1" thickTop="1" x14ac:dyDescent="0.25">
      <c r="A41" s="331">
        <f>A36+1</f>
        <v>44475</v>
      </c>
      <c r="B41" s="271"/>
      <c r="C41" s="66"/>
      <c r="D41" s="30"/>
      <c r="E41" s="460"/>
      <c r="F41" s="461"/>
      <c r="G41" s="462"/>
      <c r="H41" s="31"/>
      <c r="I41" s="324">
        <f>IF(B41&lt;&gt;"",0,IF(SUM(H41:H45)&gt;0.416666666666666,0.416666666666666,SUM(H41:H45)))</f>
        <v>0</v>
      </c>
      <c r="J41" s="37"/>
    </row>
    <row r="42" spans="1:10" s="38" customFormat="1" ht="11.25" customHeight="1" x14ac:dyDescent="0.25">
      <c r="A42" s="331"/>
      <c r="B42" s="271"/>
      <c r="C42" s="32"/>
      <c r="D42" s="30"/>
      <c r="E42" s="276"/>
      <c r="F42" s="277"/>
      <c r="G42" s="278"/>
      <c r="H42" s="31"/>
      <c r="I42" s="324"/>
      <c r="J42" s="37"/>
    </row>
    <row r="43" spans="1:10" s="38" customFormat="1" ht="11.25" customHeight="1" x14ac:dyDescent="0.25">
      <c r="A43" s="331"/>
      <c r="B43" s="271"/>
      <c r="C43" s="32"/>
      <c r="D43" s="30"/>
      <c r="E43" s="276"/>
      <c r="F43" s="277"/>
      <c r="G43" s="278"/>
      <c r="H43" s="31"/>
      <c r="I43" s="324"/>
      <c r="J43" s="37"/>
    </row>
    <row r="44" spans="1:10" s="38" customFormat="1" ht="11.25" customHeight="1" x14ac:dyDescent="0.25">
      <c r="A44" s="332"/>
      <c r="B44" s="271"/>
      <c r="C44" s="32"/>
      <c r="D44" s="33"/>
      <c r="E44" s="276"/>
      <c r="F44" s="277"/>
      <c r="G44" s="278"/>
      <c r="H44" s="31"/>
      <c r="I44" s="325"/>
      <c r="J44" s="37"/>
    </row>
    <row r="45" spans="1:10" s="38" customFormat="1" ht="11.25" customHeight="1" thickBot="1" x14ac:dyDescent="0.3">
      <c r="A45" s="333"/>
      <c r="B45" s="272"/>
      <c r="C45" s="34"/>
      <c r="D45" s="35"/>
      <c r="E45" s="279"/>
      <c r="F45" s="280"/>
      <c r="G45" s="281"/>
      <c r="H45" s="36"/>
      <c r="I45" s="345"/>
      <c r="J45" s="37"/>
    </row>
    <row r="46" spans="1:10" s="38" customFormat="1" ht="11.25" customHeight="1" thickTop="1" x14ac:dyDescent="0.25">
      <c r="A46" s="331">
        <f>A41+1</f>
        <v>44476</v>
      </c>
      <c r="B46" s="271"/>
      <c r="C46" s="66"/>
      <c r="D46" s="30"/>
      <c r="E46" s="460"/>
      <c r="F46" s="461"/>
      <c r="G46" s="462"/>
      <c r="H46" s="31"/>
      <c r="I46" s="324">
        <f>IF(B46&lt;&gt;"",0,IF(SUM(H46:H50)&gt;0.416666666666666,0.416666666666666,SUM(H46:H50)))</f>
        <v>0</v>
      </c>
      <c r="J46" s="37"/>
    </row>
    <row r="47" spans="1:10" s="38" customFormat="1" ht="11.25" customHeight="1" x14ac:dyDescent="0.25">
      <c r="A47" s="331"/>
      <c r="B47" s="271"/>
      <c r="C47" s="32"/>
      <c r="D47" s="30"/>
      <c r="E47" s="276"/>
      <c r="F47" s="277"/>
      <c r="G47" s="278"/>
      <c r="H47" s="31"/>
      <c r="I47" s="324"/>
      <c r="J47" s="37"/>
    </row>
    <row r="48" spans="1:10" s="38" customFormat="1" ht="11.25" customHeight="1" x14ac:dyDescent="0.25">
      <c r="A48" s="331"/>
      <c r="B48" s="271"/>
      <c r="C48" s="32"/>
      <c r="D48" s="30"/>
      <c r="E48" s="276"/>
      <c r="F48" s="277"/>
      <c r="G48" s="278"/>
      <c r="H48" s="31"/>
      <c r="I48" s="324"/>
      <c r="J48" s="37"/>
    </row>
    <row r="49" spans="1:10" s="38" customFormat="1" ht="11.25" customHeight="1" x14ac:dyDescent="0.25">
      <c r="A49" s="332"/>
      <c r="B49" s="271"/>
      <c r="C49" s="32"/>
      <c r="D49" s="33"/>
      <c r="E49" s="276"/>
      <c r="F49" s="277"/>
      <c r="G49" s="278"/>
      <c r="H49" s="31"/>
      <c r="I49" s="325"/>
      <c r="J49" s="37"/>
    </row>
    <row r="50" spans="1:10" s="38" customFormat="1" ht="11.25" customHeight="1" thickBot="1" x14ac:dyDescent="0.3">
      <c r="A50" s="333"/>
      <c r="B50" s="272"/>
      <c r="C50" s="34"/>
      <c r="D50" s="35"/>
      <c r="E50" s="279"/>
      <c r="F50" s="280"/>
      <c r="G50" s="281"/>
      <c r="H50" s="36"/>
      <c r="I50" s="345"/>
      <c r="J50" s="37"/>
    </row>
    <row r="51" spans="1:10" s="38" customFormat="1" ht="11.25" customHeight="1" thickTop="1" x14ac:dyDescent="0.25">
      <c r="A51" s="331">
        <f>A46+1</f>
        <v>44477</v>
      </c>
      <c r="B51" s="271"/>
      <c r="C51" s="66"/>
      <c r="D51" s="30"/>
      <c r="E51" s="460"/>
      <c r="F51" s="461"/>
      <c r="G51" s="462"/>
      <c r="H51" s="31"/>
      <c r="I51" s="324">
        <f>IF(B51&lt;&gt;"",0,IF(SUM(H51:H55)&gt;0.416666666666666,0.416666666666666,SUM(H51:H55)))</f>
        <v>0</v>
      </c>
      <c r="J51" s="37"/>
    </row>
    <row r="52" spans="1:10" s="38" customFormat="1" ht="11.25" customHeight="1" x14ac:dyDescent="0.25">
      <c r="A52" s="331"/>
      <c r="B52" s="271"/>
      <c r="C52" s="32"/>
      <c r="D52" s="30"/>
      <c r="E52" s="276"/>
      <c r="F52" s="277"/>
      <c r="G52" s="278"/>
      <c r="H52" s="31"/>
      <c r="I52" s="324"/>
      <c r="J52" s="37"/>
    </row>
    <row r="53" spans="1:10" s="38" customFormat="1" ht="11.25" customHeight="1" x14ac:dyDescent="0.25">
      <c r="A53" s="331"/>
      <c r="B53" s="271"/>
      <c r="C53" s="32"/>
      <c r="D53" s="30"/>
      <c r="E53" s="276"/>
      <c r="F53" s="277"/>
      <c r="G53" s="278"/>
      <c r="H53" s="31"/>
      <c r="I53" s="324"/>
      <c r="J53" s="37"/>
    </row>
    <row r="54" spans="1:10" s="38" customFormat="1" ht="11.25" customHeight="1" x14ac:dyDescent="0.25">
      <c r="A54" s="332"/>
      <c r="B54" s="271"/>
      <c r="C54" s="32"/>
      <c r="D54" s="33"/>
      <c r="E54" s="276"/>
      <c r="F54" s="277"/>
      <c r="G54" s="278"/>
      <c r="H54" s="31"/>
      <c r="I54" s="325"/>
      <c r="J54" s="37"/>
    </row>
    <row r="55" spans="1:10" s="38" customFormat="1" ht="11.25" customHeight="1" thickBot="1" x14ac:dyDescent="0.3">
      <c r="A55" s="333"/>
      <c r="B55" s="272"/>
      <c r="C55" s="34"/>
      <c r="D55" s="35"/>
      <c r="E55" s="279"/>
      <c r="F55" s="280"/>
      <c r="G55" s="281"/>
      <c r="H55" s="36"/>
      <c r="I55" s="345"/>
      <c r="J55" s="37"/>
    </row>
    <row r="56" spans="1:10" s="38" customFormat="1" ht="11.25" customHeight="1" thickTop="1" x14ac:dyDescent="0.25">
      <c r="A56" s="444">
        <f>A51+1</f>
        <v>44478</v>
      </c>
      <c r="B56" s="447"/>
      <c r="C56" s="231"/>
      <c r="D56" s="220"/>
      <c r="E56" s="593"/>
      <c r="F56" s="594"/>
      <c r="G56" s="595"/>
      <c r="H56" s="221"/>
      <c r="I56" s="549">
        <f>IF(B56&lt;&gt;"",0,IF(SUM(H56:H60)&gt;0.416666666666666,0.416666666666666,SUM(H56:H60)))</f>
        <v>0</v>
      </c>
      <c r="J56" s="37"/>
    </row>
    <row r="57" spans="1:10" s="38" customFormat="1" ht="11.25" customHeight="1" x14ac:dyDescent="0.25">
      <c r="A57" s="444"/>
      <c r="B57" s="447"/>
      <c r="C57" s="222"/>
      <c r="D57" s="220"/>
      <c r="E57" s="436"/>
      <c r="F57" s="437"/>
      <c r="G57" s="438"/>
      <c r="H57" s="221"/>
      <c r="I57" s="549"/>
      <c r="J57" s="37"/>
    </row>
    <row r="58" spans="1:10" s="38" customFormat="1" ht="11.25" customHeight="1" x14ac:dyDescent="0.25">
      <c r="A58" s="444"/>
      <c r="B58" s="447"/>
      <c r="C58" s="222"/>
      <c r="D58" s="220"/>
      <c r="E58" s="436"/>
      <c r="F58" s="437"/>
      <c r="G58" s="438"/>
      <c r="H58" s="221"/>
      <c r="I58" s="549"/>
      <c r="J58" s="37"/>
    </row>
    <row r="59" spans="1:10" s="38" customFormat="1" ht="11.25" customHeight="1" x14ac:dyDescent="0.25">
      <c r="A59" s="445"/>
      <c r="B59" s="447"/>
      <c r="C59" s="222"/>
      <c r="D59" s="223"/>
      <c r="E59" s="436"/>
      <c r="F59" s="437"/>
      <c r="G59" s="438"/>
      <c r="H59" s="221"/>
      <c r="I59" s="550"/>
      <c r="J59" s="37"/>
    </row>
    <row r="60" spans="1:10" s="38" customFormat="1" ht="11.25" customHeight="1" thickBot="1" x14ac:dyDescent="0.3">
      <c r="A60" s="446"/>
      <c r="B60" s="448"/>
      <c r="C60" s="224"/>
      <c r="D60" s="225"/>
      <c r="E60" s="452"/>
      <c r="F60" s="453"/>
      <c r="G60" s="454"/>
      <c r="H60" s="226"/>
      <c r="I60" s="551"/>
      <c r="J60" s="37"/>
    </row>
    <row r="61" spans="1:10" s="38" customFormat="1" ht="11.25" customHeight="1" thickTop="1" x14ac:dyDescent="0.25">
      <c r="A61" s="444">
        <f>A56+1</f>
        <v>44479</v>
      </c>
      <c r="B61" s="447"/>
      <c r="C61" s="231"/>
      <c r="D61" s="220"/>
      <c r="E61" s="593"/>
      <c r="F61" s="594"/>
      <c r="G61" s="595"/>
      <c r="H61" s="221"/>
      <c r="I61" s="549">
        <f>IF(B61&lt;&gt;"",0,IF(SUM(H61:H65)&gt;0.416666666666666,0.416666666666666,SUM(H61:H65)))</f>
        <v>0</v>
      </c>
      <c r="J61" s="37"/>
    </row>
    <row r="62" spans="1:10" s="38" customFormat="1" ht="11.25" customHeight="1" x14ac:dyDescent="0.25">
      <c r="A62" s="444"/>
      <c r="B62" s="447"/>
      <c r="C62" s="222"/>
      <c r="D62" s="220"/>
      <c r="E62" s="436"/>
      <c r="F62" s="437"/>
      <c r="G62" s="438"/>
      <c r="H62" s="221"/>
      <c r="I62" s="549"/>
      <c r="J62" s="37"/>
    </row>
    <row r="63" spans="1:10" s="38" customFormat="1" ht="11.25" customHeight="1" x14ac:dyDescent="0.25">
      <c r="A63" s="444"/>
      <c r="B63" s="447"/>
      <c r="C63" s="222"/>
      <c r="D63" s="220"/>
      <c r="E63" s="436"/>
      <c r="F63" s="437"/>
      <c r="G63" s="438"/>
      <c r="H63" s="221"/>
      <c r="I63" s="549"/>
      <c r="J63" s="37"/>
    </row>
    <row r="64" spans="1:10" s="38" customFormat="1" ht="11.25" customHeight="1" x14ac:dyDescent="0.25">
      <c r="A64" s="445"/>
      <c r="B64" s="447"/>
      <c r="C64" s="222"/>
      <c r="D64" s="223"/>
      <c r="E64" s="436"/>
      <c r="F64" s="437"/>
      <c r="G64" s="438"/>
      <c r="H64" s="221"/>
      <c r="I64" s="550"/>
      <c r="J64" s="37"/>
    </row>
    <row r="65" spans="1:10" s="38" customFormat="1" ht="11.25" customHeight="1" thickBot="1" x14ac:dyDescent="0.3">
      <c r="A65" s="446"/>
      <c r="B65" s="448"/>
      <c r="C65" s="224"/>
      <c r="D65" s="225"/>
      <c r="E65" s="452"/>
      <c r="F65" s="453"/>
      <c r="G65" s="454"/>
      <c r="H65" s="226"/>
      <c r="I65" s="551"/>
      <c r="J65" s="37"/>
    </row>
    <row r="66" spans="1:10" s="38" customFormat="1" ht="11.25" customHeight="1" thickTop="1" x14ac:dyDescent="0.25">
      <c r="A66" s="331">
        <f>A61+1</f>
        <v>44480</v>
      </c>
      <c r="B66" s="271"/>
      <c r="C66" s="66"/>
      <c r="D66" s="30"/>
      <c r="E66" s="460"/>
      <c r="F66" s="461"/>
      <c r="G66" s="462"/>
      <c r="H66" s="31"/>
      <c r="I66" s="324">
        <f>IF(B66&lt;&gt;"",0,IF(SUM(H66:H70)&gt;0.416666666666666,0.416666666666666,SUM(H66:H70)))</f>
        <v>0</v>
      </c>
      <c r="J66" s="37"/>
    </row>
    <row r="67" spans="1:10" s="38" customFormat="1" ht="11.25" customHeight="1" x14ac:dyDescent="0.25">
      <c r="A67" s="331"/>
      <c r="B67" s="271"/>
      <c r="C67" s="32"/>
      <c r="D67" s="30"/>
      <c r="E67" s="276"/>
      <c r="F67" s="277"/>
      <c r="G67" s="278"/>
      <c r="H67" s="31"/>
      <c r="I67" s="324"/>
      <c r="J67" s="37"/>
    </row>
    <row r="68" spans="1:10" s="38" customFormat="1" ht="11.25" customHeight="1" x14ac:dyDescent="0.25">
      <c r="A68" s="331"/>
      <c r="B68" s="271"/>
      <c r="C68" s="32"/>
      <c r="D68" s="30"/>
      <c r="E68" s="276"/>
      <c r="F68" s="277"/>
      <c r="G68" s="278"/>
      <c r="H68" s="31"/>
      <c r="I68" s="324"/>
      <c r="J68" s="37"/>
    </row>
    <row r="69" spans="1:10" s="38" customFormat="1" ht="11.25" customHeight="1" x14ac:dyDescent="0.25">
      <c r="A69" s="332"/>
      <c r="B69" s="271"/>
      <c r="C69" s="32"/>
      <c r="D69" s="33"/>
      <c r="E69" s="276"/>
      <c r="F69" s="277"/>
      <c r="G69" s="278"/>
      <c r="H69" s="31"/>
      <c r="I69" s="325"/>
      <c r="J69" s="37"/>
    </row>
    <row r="70" spans="1:10" s="38" customFormat="1" ht="11.25" customHeight="1" thickBot="1" x14ac:dyDescent="0.3">
      <c r="A70" s="333"/>
      <c r="B70" s="272"/>
      <c r="C70" s="34"/>
      <c r="D70" s="35"/>
      <c r="E70" s="279"/>
      <c r="F70" s="280"/>
      <c r="G70" s="281"/>
      <c r="H70" s="36"/>
      <c r="I70" s="345"/>
      <c r="J70" s="37"/>
    </row>
    <row r="71" spans="1:10" s="38" customFormat="1" ht="11.25" customHeight="1" thickTop="1" x14ac:dyDescent="0.25">
      <c r="A71" s="331">
        <f>A66+1</f>
        <v>44481</v>
      </c>
      <c r="B71" s="271"/>
      <c r="C71" s="66"/>
      <c r="D71" s="30"/>
      <c r="E71" s="460"/>
      <c r="F71" s="461"/>
      <c r="G71" s="462"/>
      <c r="H71" s="31"/>
      <c r="I71" s="324">
        <f>IF(B71&lt;&gt;"",0,IF(SUM(H71:H75)&gt;0.416666666666666,0.416666666666666,SUM(H71:H75)))</f>
        <v>0</v>
      </c>
      <c r="J71" s="37"/>
    </row>
    <row r="72" spans="1:10" s="38" customFormat="1" ht="11.25" customHeight="1" x14ac:dyDescent="0.25">
      <c r="A72" s="331"/>
      <c r="B72" s="271"/>
      <c r="C72" s="32"/>
      <c r="D72" s="30"/>
      <c r="E72" s="276"/>
      <c r="F72" s="277"/>
      <c r="G72" s="278"/>
      <c r="H72" s="31"/>
      <c r="I72" s="324"/>
      <c r="J72" s="37"/>
    </row>
    <row r="73" spans="1:10" s="38" customFormat="1" ht="11.25" customHeight="1" x14ac:dyDescent="0.25">
      <c r="A73" s="331"/>
      <c r="B73" s="271"/>
      <c r="C73" s="32"/>
      <c r="D73" s="30"/>
      <c r="E73" s="276"/>
      <c r="F73" s="277"/>
      <c r="G73" s="278"/>
      <c r="H73" s="31"/>
      <c r="I73" s="324"/>
      <c r="J73" s="37"/>
    </row>
    <row r="74" spans="1:10" s="38" customFormat="1" ht="11.25" customHeight="1" x14ac:dyDescent="0.25">
      <c r="A74" s="332"/>
      <c r="B74" s="271"/>
      <c r="C74" s="32"/>
      <c r="D74" s="33"/>
      <c r="E74" s="276"/>
      <c r="F74" s="277"/>
      <c r="G74" s="278"/>
      <c r="H74" s="31"/>
      <c r="I74" s="325"/>
      <c r="J74" s="37"/>
    </row>
    <row r="75" spans="1:10" s="38" customFormat="1" ht="11.25" customHeight="1" thickBot="1" x14ac:dyDescent="0.3">
      <c r="A75" s="333"/>
      <c r="B75" s="272"/>
      <c r="C75" s="34"/>
      <c r="D75" s="35"/>
      <c r="E75" s="279"/>
      <c r="F75" s="280"/>
      <c r="G75" s="281"/>
      <c r="H75" s="36"/>
      <c r="I75" s="345"/>
      <c r="J75" s="37"/>
    </row>
    <row r="76" spans="1:10" s="38" customFormat="1" ht="11.25" customHeight="1" thickTop="1" x14ac:dyDescent="0.25">
      <c r="A76" s="331">
        <f>A71+1</f>
        <v>44482</v>
      </c>
      <c r="B76" s="271"/>
      <c r="C76" s="66"/>
      <c r="D76" s="30"/>
      <c r="E76" s="460"/>
      <c r="F76" s="461"/>
      <c r="G76" s="462"/>
      <c r="H76" s="31"/>
      <c r="I76" s="324">
        <f>IF(B76&lt;&gt;"",0,IF(SUM(H76:H80)&gt;0.416666666666666,0.416666666666666,SUM(H76:H80)))</f>
        <v>0</v>
      </c>
      <c r="J76" s="37"/>
    </row>
    <row r="77" spans="1:10" s="38" customFormat="1" ht="11.25" customHeight="1" x14ac:dyDescent="0.25">
      <c r="A77" s="331"/>
      <c r="B77" s="271"/>
      <c r="C77" s="32"/>
      <c r="D77" s="30"/>
      <c r="E77" s="276"/>
      <c r="F77" s="277"/>
      <c r="G77" s="278"/>
      <c r="H77" s="31"/>
      <c r="I77" s="324"/>
      <c r="J77" s="37"/>
    </row>
    <row r="78" spans="1:10" s="38" customFormat="1" ht="11.25" customHeight="1" x14ac:dyDescent="0.25">
      <c r="A78" s="331"/>
      <c r="B78" s="271"/>
      <c r="C78" s="32"/>
      <c r="D78" s="30"/>
      <c r="E78" s="276"/>
      <c r="F78" s="277"/>
      <c r="G78" s="278"/>
      <c r="H78" s="31"/>
      <c r="I78" s="324"/>
      <c r="J78" s="37"/>
    </row>
    <row r="79" spans="1:10" s="38" customFormat="1" ht="11.25" customHeight="1" x14ac:dyDescent="0.25">
      <c r="A79" s="332"/>
      <c r="B79" s="271"/>
      <c r="C79" s="32"/>
      <c r="D79" s="33"/>
      <c r="E79" s="276"/>
      <c r="F79" s="277"/>
      <c r="G79" s="278"/>
      <c r="H79" s="31"/>
      <c r="I79" s="325"/>
      <c r="J79" s="37"/>
    </row>
    <row r="80" spans="1:10" s="38" customFormat="1" ht="11.25" customHeight="1" thickBot="1" x14ac:dyDescent="0.3">
      <c r="A80" s="333"/>
      <c r="B80" s="272"/>
      <c r="C80" s="34"/>
      <c r="D80" s="35"/>
      <c r="E80" s="279"/>
      <c r="F80" s="280"/>
      <c r="G80" s="281"/>
      <c r="H80" s="36"/>
      <c r="I80" s="345"/>
      <c r="J80" s="42"/>
    </row>
    <row r="81" spans="1:10" s="38" customFormat="1" ht="11.25" customHeight="1" thickTop="1" x14ac:dyDescent="0.25">
      <c r="A81" s="331">
        <f>A76+1</f>
        <v>44483</v>
      </c>
      <c r="B81" s="271"/>
      <c r="C81" s="66"/>
      <c r="D81" s="30"/>
      <c r="E81" s="460"/>
      <c r="F81" s="461"/>
      <c r="G81" s="462"/>
      <c r="H81" s="31"/>
      <c r="I81" s="324">
        <f>IF(B81&lt;&gt;"",0,IF(SUM(H81:H85)&gt;0.416666666666666,0.416666666666666,SUM(H81:H85)))</f>
        <v>0</v>
      </c>
      <c r="J81" s="42"/>
    </row>
    <row r="82" spans="1:10" s="38" customFormat="1" ht="11.25" customHeight="1" x14ac:dyDescent="0.25">
      <c r="A82" s="331"/>
      <c r="B82" s="271"/>
      <c r="C82" s="32"/>
      <c r="D82" s="30"/>
      <c r="E82" s="276"/>
      <c r="F82" s="277"/>
      <c r="G82" s="278"/>
      <c r="H82" s="31"/>
      <c r="I82" s="324"/>
      <c r="J82" s="42"/>
    </row>
    <row r="83" spans="1:10" s="38" customFormat="1" ht="11.25" customHeight="1" x14ac:dyDescent="0.25">
      <c r="A83" s="331"/>
      <c r="B83" s="271"/>
      <c r="C83" s="32"/>
      <c r="D83" s="30"/>
      <c r="E83" s="276"/>
      <c r="F83" s="277"/>
      <c r="G83" s="278"/>
      <c r="H83" s="31"/>
      <c r="I83" s="324"/>
      <c r="J83" s="42"/>
    </row>
    <row r="84" spans="1:10" s="38" customFormat="1" ht="11.25" customHeight="1" x14ac:dyDescent="0.25">
      <c r="A84" s="332"/>
      <c r="B84" s="271"/>
      <c r="C84" s="32"/>
      <c r="D84" s="33"/>
      <c r="E84" s="276"/>
      <c r="F84" s="277"/>
      <c r="G84" s="278"/>
      <c r="H84" s="31"/>
      <c r="I84" s="325"/>
      <c r="J84" s="42"/>
    </row>
    <row r="85" spans="1:10" s="38" customFormat="1" ht="11.25" customHeight="1" thickBot="1" x14ac:dyDescent="0.3">
      <c r="A85" s="333"/>
      <c r="B85" s="272"/>
      <c r="C85" s="34"/>
      <c r="D85" s="35"/>
      <c r="E85" s="279"/>
      <c r="F85" s="280"/>
      <c r="G85" s="281"/>
      <c r="H85" s="36"/>
      <c r="I85" s="345"/>
      <c r="J85" s="42"/>
    </row>
    <row r="86" spans="1:10" s="38" customFormat="1" ht="11.25" customHeight="1" thickTop="1" x14ac:dyDescent="0.25">
      <c r="A86" s="331">
        <f>A81+1</f>
        <v>44484</v>
      </c>
      <c r="B86" s="271"/>
      <c r="C86" s="66"/>
      <c r="D86" s="30"/>
      <c r="E86" s="460"/>
      <c r="F86" s="461"/>
      <c r="G86" s="462"/>
      <c r="H86" s="31"/>
      <c r="I86" s="324">
        <f>IF(B86&lt;&gt;"",0,IF(SUM(H86:H90)&gt;0.416666666666666,0.416666666666666,SUM(H86:H90)))</f>
        <v>0</v>
      </c>
      <c r="J86" s="42"/>
    </row>
    <row r="87" spans="1:10" s="38" customFormat="1" ht="11.25" customHeight="1" x14ac:dyDescent="0.25">
      <c r="A87" s="331"/>
      <c r="B87" s="271"/>
      <c r="C87" s="32"/>
      <c r="D87" s="30"/>
      <c r="E87" s="276"/>
      <c r="F87" s="277"/>
      <c r="G87" s="278"/>
      <c r="H87" s="31"/>
      <c r="I87" s="324"/>
      <c r="J87" s="42"/>
    </row>
    <row r="88" spans="1:10" s="38" customFormat="1" ht="11.25" customHeight="1" x14ac:dyDescent="0.25">
      <c r="A88" s="331"/>
      <c r="B88" s="271"/>
      <c r="C88" s="32"/>
      <c r="D88" s="30"/>
      <c r="E88" s="276"/>
      <c r="F88" s="277"/>
      <c r="G88" s="278"/>
      <c r="H88" s="31"/>
      <c r="I88" s="324"/>
      <c r="J88" s="42"/>
    </row>
    <row r="89" spans="1:10" s="38" customFormat="1" ht="11.25" customHeight="1" x14ac:dyDescent="0.25">
      <c r="A89" s="332"/>
      <c r="B89" s="271"/>
      <c r="C89" s="32"/>
      <c r="D89" s="33"/>
      <c r="E89" s="276"/>
      <c r="F89" s="277"/>
      <c r="G89" s="278"/>
      <c r="H89" s="31"/>
      <c r="I89" s="325"/>
      <c r="J89" s="42"/>
    </row>
    <row r="90" spans="1:10" s="38" customFormat="1" ht="11.25" customHeight="1" thickBot="1" x14ac:dyDescent="0.3">
      <c r="A90" s="333"/>
      <c r="B90" s="272"/>
      <c r="C90" s="34"/>
      <c r="D90" s="35"/>
      <c r="E90" s="279"/>
      <c r="F90" s="280"/>
      <c r="G90" s="281"/>
      <c r="H90" s="36"/>
      <c r="I90" s="345"/>
      <c r="J90" s="42"/>
    </row>
    <row r="91" spans="1:10" s="38" customFormat="1" ht="11.25" customHeight="1" thickTop="1" x14ac:dyDescent="0.25">
      <c r="A91" s="444">
        <f>A86+1</f>
        <v>44485</v>
      </c>
      <c r="B91" s="447"/>
      <c r="C91" s="231"/>
      <c r="D91" s="220"/>
      <c r="E91" s="593"/>
      <c r="F91" s="594"/>
      <c r="G91" s="595"/>
      <c r="H91" s="221"/>
      <c r="I91" s="549">
        <f>IF(B91&lt;&gt;"",0,IF(SUM(H91:H95)&gt;0.416666666666666,0.416666666666666,SUM(H91:H95)))</f>
        <v>0</v>
      </c>
      <c r="J91" s="42"/>
    </row>
    <row r="92" spans="1:10" s="38" customFormat="1" ht="11.25" customHeight="1" x14ac:dyDescent="0.25">
      <c r="A92" s="444"/>
      <c r="B92" s="447"/>
      <c r="C92" s="222"/>
      <c r="D92" s="220"/>
      <c r="E92" s="436"/>
      <c r="F92" s="437"/>
      <c r="G92" s="438"/>
      <c r="H92" s="221"/>
      <c r="I92" s="549"/>
      <c r="J92" s="42"/>
    </row>
    <row r="93" spans="1:10" s="38" customFormat="1" ht="11.25" customHeight="1" x14ac:dyDescent="0.25">
      <c r="A93" s="444"/>
      <c r="B93" s="447"/>
      <c r="C93" s="222"/>
      <c r="D93" s="220"/>
      <c r="E93" s="436"/>
      <c r="F93" s="437"/>
      <c r="G93" s="438"/>
      <c r="H93" s="221"/>
      <c r="I93" s="549"/>
      <c r="J93" s="42"/>
    </row>
    <row r="94" spans="1:10" s="38" customFormat="1" ht="11.25" customHeight="1" x14ac:dyDescent="0.25">
      <c r="A94" s="445"/>
      <c r="B94" s="447"/>
      <c r="C94" s="222"/>
      <c r="D94" s="223"/>
      <c r="E94" s="436"/>
      <c r="F94" s="437"/>
      <c r="G94" s="438"/>
      <c r="H94" s="221"/>
      <c r="I94" s="550"/>
      <c r="J94" s="42"/>
    </row>
    <row r="95" spans="1:10" s="38" customFormat="1" ht="11.25" customHeight="1" thickBot="1" x14ac:dyDescent="0.3">
      <c r="A95" s="446"/>
      <c r="B95" s="448"/>
      <c r="C95" s="224"/>
      <c r="D95" s="225"/>
      <c r="E95" s="452"/>
      <c r="F95" s="453"/>
      <c r="G95" s="454"/>
      <c r="H95" s="226"/>
      <c r="I95" s="551"/>
      <c r="J95" s="42"/>
    </row>
    <row r="96" spans="1:10" s="38" customFormat="1" ht="11.25" customHeight="1" thickTop="1" x14ac:dyDescent="0.25">
      <c r="A96" s="444">
        <f>A91+1</f>
        <v>44486</v>
      </c>
      <c r="B96" s="447"/>
      <c r="C96" s="231"/>
      <c r="D96" s="220"/>
      <c r="E96" s="593"/>
      <c r="F96" s="594"/>
      <c r="G96" s="595"/>
      <c r="H96" s="221"/>
      <c r="I96" s="549">
        <f>IF(B96&lt;&gt;"",0,IF(SUM(H96:H100)&gt;0.416666666666666,0.416666666666666,SUM(H96:H100)))</f>
        <v>0</v>
      </c>
      <c r="J96" s="42"/>
    </row>
    <row r="97" spans="1:10" s="38" customFormat="1" ht="11.25" customHeight="1" x14ac:dyDescent="0.25">
      <c r="A97" s="444"/>
      <c r="B97" s="447"/>
      <c r="C97" s="222"/>
      <c r="D97" s="220"/>
      <c r="E97" s="436"/>
      <c r="F97" s="437"/>
      <c r="G97" s="438"/>
      <c r="H97" s="221"/>
      <c r="I97" s="549"/>
      <c r="J97" s="42"/>
    </row>
    <row r="98" spans="1:10" s="38" customFormat="1" ht="11.25" customHeight="1" x14ac:dyDescent="0.25">
      <c r="A98" s="444"/>
      <c r="B98" s="447"/>
      <c r="C98" s="222"/>
      <c r="D98" s="220"/>
      <c r="E98" s="436"/>
      <c r="F98" s="437"/>
      <c r="G98" s="438"/>
      <c r="H98" s="221"/>
      <c r="I98" s="549"/>
      <c r="J98" s="42"/>
    </row>
    <row r="99" spans="1:10" s="38" customFormat="1" ht="11.25" customHeight="1" x14ac:dyDescent="0.25">
      <c r="A99" s="445"/>
      <c r="B99" s="447"/>
      <c r="C99" s="222"/>
      <c r="D99" s="223"/>
      <c r="E99" s="436"/>
      <c r="F99" s="437"/>
      <c r="G99" s="438"/>
      <c r="H99" s="221"/>
      <c r="I99" s="550"/>
      <c r="J99" s="42"/>
    </row>
    <row r="100" spans="1:10" s="38" customFormat="1" ht="11.25" customHeight="1" thickBot="1" x14ac:dyDescent="0.3">
      <c r="A100" s="446"/>
      <c r="B100" s="448"/>
      <c r="C100" s="224"/>
      <c r="D100" s="225"/>
      <c r="E100" s="452"/>
      <c r="F100" s="453"/>
      <c r="G100" s="454"/>
      <c r="H100" s="226"/>
      <c r="I100" s="551"/>
      <c r="J100" s="42"/>
    </row>
    <row r="101" spans="1:10" s="38" customFormat="1" ht="11.25" customHeight="1" thickTop="1" x14ac:dyDescent="0.25">
      <c r="A101" s="331">
        <f>A96+1</f>
        <v>44487</v>
      </c>
      <c r="B101" s="271"/>
      <c r="C101" s="66"/>
      <c r="D101" s="30"/>
      <c r="E101" s="460"/>
      <c r="F101" s="461"/>
      <c r="G101" s="462"/>
      <c r="H101" s="31"/>
      <c r="I101" s="324">
        <f>IF(B101&lt;&gt;"",0,IF(SUM(H101:H105)&gt;0.416666666666666,0.416666666666666,SUM(H101:H105)))</f>
        <v>0</v>
      </c>
      <c r="J101" s="42"/>
    </row>
    <row r="102" spans="1:10" s="38" customFormat="1" ht="11.25" customHeight="1" x14ac:dyDescent="0.25">
      <c r="A102" s="331"/>
      <c r="B102" s="271"/>
      <c r="C102" s="32"/>
      <c r="D102" s="30"/>
      <c r="E102" s="276"/>
      <c r="F102" s="277"/>
      <c r="G102" s="278"/>
      <c r="H102" s="31"/>
      <c r="I102" s="324"/>
      <c r="J102" s="42"/>
    </row>
    <row r="103" spans="1:10" s="38" customFormat="1" ht="11.25" customHeight="1" x14ac:dyDescent="0.25">
      <c r="A103" s="331"/>
      <c r="B103" s="271"/>
      <c r="C103" s="32"/>
      <c r="D103" s="30"/>
      <c r="E103" s="276"/>
      <c r="F103" s="277"/>
      <c r="G103" s="278"/>
      <c r="H103" s="31"/>
      <c r="I103" s="324"/>
      <c r="J103" s="42"/>
    </row>
    <row r="104" spans="1:10" s="38" customFormat="1" ht="11.25" customHeight="1" x14ac:dyDescent="0.25">
      <c r="A104" s="332"/>
      <c r="B104" s="271"/>
      <c r="C104" s="32"/>
      <c r="D104" s="33"/>
      <c r="E104" s="276"/>
      <c r="F104" s="277"/>
      <c r="G104" s="278"/>
      <c r="H104" s="31"/>
      <c r="I104" s="325"/>
      <c r="J104" s="42"/>
    </row>
    <row r="105" spans="1:10" s="38" customFormat="1" ht="11.25" customHeight="1" thickBot="1" x14ac:dyDescent="0.3">
      <c r="A105" s="333"/>
      <c r="B105" s="272"/>
      <c r="C105" s="34"/>
      <c r="D105" s="35"/>
      <c r="E105" s="279"/>
      <c r="F105" s="280"/>
      <c r="G105" s="281"/>
      <c r="H105" s="36"/>
      <c r="I105" s="345"/>
      <c r="J105" s="42"/>
    </row>
    <row r="106" spans="1:10" s="38" customFormat="1" ht="11.25" customHeight="1" thickTop="1" x14ac:dyDescent="0.25">
      <c r="A106" s="331">
        <f>A101+1</f>
        <v>44488</v>
      </c>
      <c r="B106" s="271"/>
      <c r="C106" s="66"/>
      <c r="D106" s="30"/>
      <c r="E106" s="460"/>
      <c r="F106" s="461"/>
      <c r="G106" s="462"/>
      <c r="H106" s="31"/>
      <c r="I106" s="324">
        <f>IF(B106&lt;&gt;"",0,IF(SUM(H106:H110)&gt;0.416666666666666,0.416666666666666,SUM(H106:H110)))</f>
        <v>0</v>
      </c>
      <c r="J106" s="42"/>
    </row>
    <row r="107" spans="1:10" s="38" customFormat="1" ht="11.25" customHeight="1" x14ac:dyDescent="0.25">
      <c r="A107" s="331"/>
      <c r="B107" s="271"/>
      <c r="C107" s="32"/>
      <c r="D107" s="30"/>
      <c r="E107" s="276"/>
      <c r="F107" s="277"/>
      <c r="G107" s="278"/>
      <c r="H107" s="31"/>
      <c r="I107" s="324"/>
      <c r="J107" s="37"/>
    </row>
    <row r="108" spans="1:10" s="38" customFormat="1" ht="11.25" customHeight="1" x14ac:dyDescent="0.25">
      <c r="A108" s="331"/>
      <c r="B108" s="271"/>
      <c r="C108" s="32"/>
      <c r="D108" s="30"/>
      <c r="E108" s="276"/>
      <c r="F108" s="277"/>
      <c r="G108" s="278"/>
      <c r="H108" s="31"/>
      <c r="I108" s="324"/>
      <c r="J108" s="37"/>
    </row>
    <row r="109" spans="1:10" s="38" customFormat="1" ht="11.25" customHeight="1" x14ac:dyDescent="0.25">
      <c r="A109" s="332"/>
      <c r="B109" s="271"/>
      <c r="C109" s="32"/>
      <c r="D109" s="33"/>
      <c r="E109" s="276"/>
      <c r="F109" s="277"/>
      <c r="G109" s="278"/>
      <c r="H109" s="31"/>
      <c r="I109" s="325"/>
      <c r="J109" s="37"/>
    </row>
    <row r="110" spans="1:10" s="38" customFormat="1" ht="11.25" customHeight="1" thickBot="1" x14ac:dyDescent="0.3">
      <c r="A110" s="333"/>
      <c r="B110" s="272"/>
      <c r="C110" s="34"/>
      <c r="D110" s="35"/>
      <c r="E110" s="279"/>
      <c r="F110" s="280"/>
      <c r="G110" s="281"/>
      <c r="H110" s="36"/>
      <c r="I110" s="345"/>
      <c r="J110" s="37"/>
    </row>
    <row r="111" spans="1:10" s="38" customFormat="1" ht="11.25" customHeight="1" thickTop="1" x14ac:dyDescent="0.25">
      <c r="A111" s="331">
        <f>A106+1</f>
        <v>44489</v>
      </c>
      <c r="B111" s="271"/>
      <c r="C111" s="66"/>
      <c r="D111" s="30"/>
      <c r="E111" s="460"/>
      <c r="F111" s="461"/>
      <c r="G111" s="462"/>
      <c r="H111" s="31"/>
      <c r="I111" s="324">
        <f>IF(B111&lt;&gt;"",0,IF(SUM(H111:H115)&gt;0.416666666666666,0.416666666666666,SUM(H111:H115)))</f>
        <v>0</v>
      </c>
      <c r="J111" s="37"/>
    </row>
    <row r="112" spans="1:10" s="38" customFormat="1" ht="11.25" customHeight="1" x14ac:dyDescent="0.25">
      <c r="A112" s="331"/>
      <c r="B112" s="271"/>
      <c r="C112" s="32"/>
      <c r="D112" s="30"/>
      <c r="E112" s="276"/>
      <c r="F112" s="277"/>
      <c r="G112" s="278"/>
      <c r="H112" s="31"/>
      <c r="I112" s="324"/>
      <c r="J112" s="37"/>
    </row>
    <row r="113" spans="1:10" s="38" customFormat="1" ht="11.25" customHeight="1" x14ac:dyDescent="0.25">
      <c r="A113" s="331"/>
      <c r="B113" s="271"/>
      <c r="C113" s="32"/>
      <c r="D113" s="30"/>
      <c r="E113" s="276"/>
      <c r="F113" s="277"/>
      <c r="G113" s="278"/>
      <c r="H113" s="31"/>
      <c r="I113" s="324"/>
      <c r="J113" s="37"/>
    </row>
    <row r="114" spans="1:10" s="38" customFormat="1" ht="11.25" customHeight="1" x14ac:dyDescent="0.25">
      <c r="A114" s="332"/>
      <c r="B114" s="271"/>
      <c r="C114" s="32"/>
      <c r="D114" s="33"/>
      <c r="E114" s="276"/>
      <c r="F114" s="277"/>
      <c r="G114" s="278"/>
      <c r="H114" s="31"/>
      <c r="I114" s="325"/>
      <c r="J114" s="37"/>
    </row>
    <row r="115" spans="1:10" s="38" customFormat="1" ht="11.25" customHeight="1" thickBot="1" x14ac:dyDescent="0.3">
      <c r="A115" s="333"/>
      <c r="B115" s="272"/>
      <c r="C115" s="34"/>
      <c r="D115" s="35"/>
      <c r="E115" s="279"/>
      <c r="F115" s="280"/>
      <c r="G115" s="281"/>
      <c r="H115" s="36"/>
      <c r="I115" s="345"/>
      <c r="J115" s="37"/>
    </row>
    <row r="116" spans="1:10" s="38" customFormat="1" ht="11.25" customHeight="1" thickTop="1" x14ac:dyDescent="0.25">
      <c r="A116" s="331">
        <f>A111+1</f>
        <v>44490</v>
      </c>
      <c r="B116" s="271"/>
      <c r="C116" s="66"/>
      <c r="D116" s="30"/>
      <c r="E116" s="460"/>
      <c r="F116" s="461"/>
      <c r="G116" s="462"/>
      <c r="H116" s="31"/>
      <c r="I116" s="324">
        <f>IF(B116&lt;&gt;"",0,IF(SUM(H116:H120)&gt;0.416666666666666,0.416666666666666,SUM(H116:H120)))</f>
        <v>0</v>
      </c>
      <c r="J116" s="37"/>
    </row>
    <row r="117" spans="1:10" s="38" customFormat="1" ht="11.25" customHeight="1" x14ac:dyDescent="0.25">
      <c r="A117" s="331"/>
      <c r="B117" s="271"/>
      <c r="C117" s="32"/>
      <c r="D117" s="30"/>
      <c r="E117" s="276"/>
      <c r="F117" s="277"/>
      <c r="G117" s="278"/>
      <c r="H117" s="31"/>
      <c r="I117" s="324"/>
      <c r="J117" s="37"/>
    </row>
    <row r="118" spans="1:10" s="38" customFormat="1" ht="11.25" customHeight="1" x14ac:dyDescent="0.25">
      <c r="A118" s="331"/>
      <c r="B118" s="271"/>
      <c r="C118" s="32"/>
      <c r="D118" s="30"/>
      <c r="E118" s="276"/>
      <c r="F118" s="277"/>
      <c r="G118" s="278"/>
      <c r="H118" s="31"/>
      <c r="I118" s="324"/>
      <c r="J118" s="37"/>
    </row>
    <row r="119" spans="1:10" s="38" customFormat="1" ht="11.25" customHeight="1" x14ac:dyDescent="0.25">
      <c r="A119" s="332"/>
      <c r="B119" s="271"/>
      <c r="C119" s="32"/>
      <c r="D119" s="33"/>
      <c r="E119" s="276"/>
      <c r="F119" s="277"/>
      <c r="G119" s="278"/>
      <c r="H119" s="31"/>
      <c r="I119" s="325"/>
      <c r="J119" s="37"/>
    </row>
    <row r="120" spans="1:10" s="38" customFormat="1" ht="11.25" customHeight="1" thickBot="1" x14ac:dyDescent="0.3">
      <c r="A120" s="333"/>
      <c r="B120" s="272"/>
      <c r="C120" s="34"/>
      <c r="D120" s="35"/>
      <c r="E120" s="279"/>
      <c r="F120" s="280"/>
      <c r="G120" s="281"/>
      <c r="H120" s="36"/>
      <c r="I120" s="345"/>
      <c r="J120" s="37"/>
    </row>
    <row r="121" spans="1:10" s="38" customFormat="1" ht="11.25" customHeight="1" thickTop="1" x14ac:dyDescent="0.25">
      <c r="A121" s="331">
        <f>A116+1</f>
        <v>44491</v>
      </c>
      <c r="B121" s="271"/>
      <c r="C121" s="66"/>
      <c r="D121" s="30"/>
      <c r="E121" s="460"/>
      <c r="F121" s="461"/>
      <c r="G121" s="462"/>
      <c r="H121" s="31"/>
      <c r="I121" s="324">
        <f>IF(B121&lt;&gt;"",0,IF(SUM(H121:H125)&gt;0.416666666666666,0.416666666666666,SUM(H121:H125)))</f>
        <v>0</v>
      </c>
      <c r="J121" s="37"/>
    </row>
    <row r="122" spans="1:10" s="38" customFormat="1" ht="11.25" customHeight="1" x14ac:dyDescent="0.25">
      <c r="A122" s="331"/>
      <c r="B122" s="271"/>
      <c r="C122" s="32"/>
      <c r="D122" s="30"/>
      <c r="E122" s="276"/>
      <c r="F122" s="277"/>
      <c r="G122" s="278"/>
      <c r="H122" s="31"/>
      <c r="I122" s="324"/>
      <c r="J122" s="37"/>
    </row>
    <row r="123" spans="1:10" s="38" customFormat="1" ht="11.25" customHeight="1" x14ac:dyDescent="0.25">
      <c r="A123" s="331"/>
      <c r="B123" s="271"/>
      <c r="C123" s="32"/>
      <c r="D123" s="30"/>
      <c r="E123" s="276"/>
      <c r="F123" s="277"/>
      <c r="G123" s="278"/>
      <c r="H123" s="31"/>
      <c r="I123" s="324"/>
      <c r="J123" s="37"/>
    </row>
    <row r="124" spans="1:10" s="38" customFormat="1" ht="11.25" customHeight="1" x14ac:dyDescent="0.25">
      <c r="A124" s="332"/>
      <c r="B124" s="271"/>
      <c r="C124" s="32"/>
      <c r="D124" s="33"/>
      <c r="E124" s="276"/>
      <c r="F124" s="277"/>
      <c r="G124" s="278"/>
      <c r="H124" s="31"/>
      <c r="I124" s="325"/>
      <c r="J124" s="37"/>
    </row>
    <row r="125" spans="1:10" s="38" customFormat="1" ht="11.25" customHeight="1" thickBot="1" x14ac:dyDescent="0.3">
      <c r="A125" s="333"/>
      <c r="B125" s="272"/>
      <c r="C125" s="34"/>
      <c r="D125" s="35"/>
      <c r="E125" s="279"/>
      <c r="F125" s="280"/>
      <c r="G125" s="281"/>
      <c r="H125" s="36"/>
      <c r="I125" s="345"/>
      <c r="J125" s="37"/>
    </row>
    <row r="126" spans="1:10" s="38" customFormat="1" ht="11.25" customHeight="1" thickTop="1" x14ac:dyDescent="0.25">
      <c r="A126" s="444">
        <f>A121+1</f>
        <v>44492</v>
      </c>
      <c r="B126" s="447"/>
      <c r="C126" s="231"/>
      <c r="D126" s="220"/>
      <c r="E126" s="593"/>
      <c r="F126" s="594"/>
      <c r="G126" s="595"/>
      <c r="H126" s="221"/>
      <c r="I126" s="549">
        <f>IF(B126&lt;&gt;"",0,IF(SUM(H126:H130)&gt;0.416666666666666,0.416666666666666,SUM(H126:H130)))</f>
        <v>0</v>
      </c>
      <c r="J126" s="37"/>
    </row>
    <row r="127" spans="1:10" s="38" customFormat="1" ht="11.25" customHeight="1" x14ac:dyDescent="0.25">
      <c r="A127" s="444"/>
      <c r="B127" s="447"/>
      <c r="C127" s="222"/>
      <c r="D127" s="220"/>
      <c r="E127" s="436"/>
      <c r="F127" s="437"/>
      <c r="G127" s="438"/>
      <c r="H127" s="221"/>
      <c r="I127" s="549"/>
      <c r="J127" s="37"/>
    </row>
    <row r="128" spans="1:10" s="38" customFormat="1" ht="11.25" customHeight="1" x14ac:dyDescent="0.25">
      <c r="A128" s="444"/>
      <c r="B128" s="447"/>
      <c r="C128" s="222"/>
      <c r="D128" s="220"/>
      <c r="E128" s="436"/>
      <c r="F128" s="437"/>
      <c r="G128" s="438"/>
      <c r="H128" s="221"/>
      <c r="I128" s="549"/>
      <c r="J128" s="37"/>
    </row>
    <row r="129" spans="1:10" s="38" customFormat="1" ht="11.25" customHeight="1" x14ac:dyDescent="0.25">
      <c r="A129" s="445"/>
      <c r="B129" s="447"/>
      <c r="C129" s="222"/>
      <c r="D129" s="223"/>
      <c r="E129" s="436"/>
      <c r="F129" s="437"/>
      <c r="G129" s="438"/>
      <c r="H129" s="221"/>
      <c r="I129" s="550"/>
      <c r="J129" s="37"/>
    </row>
    <row r="130" spans="1:10" s="38" customFormat="1" ht="11.25" customHeight="1" thickBot="1" x14ac:dyDescent="0.3">
      <c r="A130" s="446"/>
      <c r="B130" s="448"/>
      <c r="C130" s="224"/>
      <c r="D130" s="225"/>
      <c r="E130" s="452"/>
      <c r="F130" s="453"/>
      <c r="G130" s="454"/>
      <c r="H130" s="226"/>
      <c r="I130" s="551"/>
      <c r="J130" s="37"/>
    </row>
    <row r="131" spans="1:10" s="38" customFormat="1" ht="11.25" customHeight="1" thickTop="1" x14ac:dyDescent="0.25">
      <c r="A131" s="444">
        <f>A126+1</f>
        <v>44493</v>
      </c>
      <c r="B131" s="447"/>
      <c r="C131" s="231"/>
      <c r="D131" s="220"/>
      <c r="E131" s="593"/>
      <c r="F131" s="594"/>
      <c r="G131" s="595"/>
      <c r="H131" s="221"/>
      <c r="I131" s="549">
        <f>IF(B131&lt;&gt;"",0,IF(SUM(H131:H135)&gt;0.416666666666666,0.416666666666666,SUM(H131:H135)))</f>
        <v>0</v>
      </c>
      <c r="J131" s="37"/>
    </row>
    <row r="132" spans="1:10" s="38" customFormat="1" ht="11.25" customHeight="1" x14ac:dyDescent="0.25">
      <c r="A132" s="444"/>
      <c r="B132" s="447"/>
      <c r="C132" s="222"/>
      <c r="D132" s="220"/>
      <c r="E132" s="436"/>
      <c r="F132" s="437"/>
      <c r="G132" s="438"/>
      <c r="H132" s="221"/>
      <c r="I132" s="549"/>
      <c r="J132" s="37"/>
    </row>
    <row r="133" spans="1:10" s="38" customFormat="1" ht="11.25" customHeight="1" x14ac:dyDescent="0.25">
      <c r="A133" s="444"/>
      <c r="B133" s="447"/>
      <c r="C133" s="222"/>
      <c r="D133" s="220"/>
      <c r="E133" s="436"/>
      <c r="F133" s="437"/>
      <c r="G133" s="438"/>
      <c r="H133" s="221"/>
      <c r="I133" s="549"/>
      <c r="J133" s="37"/>
    </row>
    <row r="134" spans="1:10" s="38" customFormat="1" ht="11.25" customHeight="1" x14ac:dyDescent="0.25">
      <c r="A134" s="445"/>
      <c r="B134" s="447"/>
      <c r="C134" s="222"/>
      <c r="D134" s="223"/>
      <c r="E134" s="436"/>
      <c r="F134" s="437"/>
      <c r="G134" s="438"/>
      <c r="H134" s="221"/>
      <c r="I134" s="550"/>
      <c r="J134" s="37"/>
    </row>
    <row r="135" spans="1:10" s="38" customFormat="1" ht="11.25" customHeight="1" thickBot="1" x14ac:dyDescent="0.3">
      <c r="A135" s="446"/>
      <c r="B135" s="448"/>
      <c r="C135" s="224"/>
      <c r="D135" s="225"/>
      <c r="E135" s="452"/>
      <c r="F135" s="453"/>
      <c r="G135" s="454"/>
      <c r="H135" s="226"/>
      <c r="I135" s="551"/>
      <c r="J135" s="37"/>
    </row>
    <row r="136" spans="1:10" s="38" customFormat="1" ht="11.25" customHeight="1" thickTop="1" x14ac:dyDescent="0.25">
      <c r="A136" s="331">
        <f>A131+1</f>
        <v>44494</v>
      </c>
      <c r="B136" s="271"/>
      <c r="C136" s="66"/>
      <c r="D136" s="30"/>
      <c r="E136" s="460"/>
      <c r="F136" s="461"/>
      <c r="G136" s="462"/>
      <c r="H136" s="31"/>
      <c r="I136" s="324">
        <f>IF(B136&lt;&gt;"",0,IF(SUM(H136:H140)&gt;0.416666666666666,0.416666666666666,SUM(H136:H140)))</f>
        <v>0</v>
      </c>
      <c r="J136" s="37"/>
    </row>
    <row r="137" spans="1:10" s="38" customFormat="1" ht="11.25" customHeight="1" x14ac:dyDescent="0.25">
      <c r="A137" s="331"/>
      <c r="B137" s="271"/>
      <c r="C137" s="32"/>
      <c r="D137" s="30"/>
      <c r="E137" s="276"/>
      <c r="F137" s="277"/>
      <c r="G137" s="278"/>
      <c r="H137" s="31"/>
      <c r="I137" s="324"/>
      <c r="J137" s="37"/>
    </row>
    <row r="138" spans="1:10" s="38" customFormat="1" ht="11.25" customHeight="1" x14ac:dyDescent="0.25">
      <c r="A138" s="331"/>
      <c r="B138" s="271"/>
      <c r="C138" s="32"/>
      <c r="D138" s="30"/>
      <c r="E138" s="276"/>
      <c r="F138" s="277"/>
      <c r="G138" s="278"/>
      <c r="H138" s="31"/>
      <c r="I138" s="324"/>
      <c r="J138" s="37"/>
    </row>
    <row r="139" spans="1:10" s="38" customFormat="1" ht="11.25" customHeight="1" x14ac:dyDescent="0.25">
      <c r="A139" s="332"/>
      <c r="B139" s="271"/>
      <c r="C139" s="32"/>
      <c r="D139" s="33"/>
      <c r="E139" s="276"/>
      <c r="F139" s="277"/>
      <c r="G139" s="278"/>
      <c r="H139" s="31"/>
      <c r="I139" s="325"/>
      <c r="J139" s="37"/>
    </row>
    <row r="140" spans="1:10" s="38" customFormat="1" ht="11.25" customHeight="1" thickBot="1" x14ac:dyDescent="0.3">
      <c r="A140" s="333"/>
      <c r="B140" s="272"/>
      <c r="C140" s="34"/>
      <c r="D140" s="35"/>
      <c r="E140" s="279"/>
      <c r="F140" s="280"/>
      <c r="G140" s="281"/>
      <c r="H140" s="36"/>
      <c r="I140" s="345"/>
      <c r="J140" s="37"/>
    </row>
    <row r="141" spans="1:10" s="38" customFormat="1" ht="11.25" customHeight="1" thickTop="1" x14ac:dyDescent="0.25">
      <c r="A141" s="331">
        <f>A136+1</f>
        <v>44495</v>
      </c>
      <c r="B141" s="271"/>
      <c r="C141" s="66"/>
      <c r="D141" s="30"/>
      <c r="E141" s="460"/>
      <c r="F141" s="461"/>
      <c r="G141" s="462"/>
      <c r="H141" s="31"/>
      <c r="I141" s="324">
        <f>IF(B141&lt;&gt;"",0,IF(SUM(H141:H145)&gt;0.416666666666666,0.416666666666666,SUM(H141:H145)))</f>
        <v>0</v>
      </c>
      <c r="J141" s="37"/>
    </row>
    <row r="142" spans="1:10" s="38" customFormat="1" ht="11.25" customHeight="1" x14ac:dyDescent="0.25">
      <c r="A142" s="331"/>
      <c r="B142" s="271"/>
      <c r="C142" s="32"/>
      <c r="D142" s="30"/>
      <c r="E142" s="276"/>
      <c r="F142" s="277"/>
      <c r="G142" s="278"/>
      <c r="H142" s="31"/>
      <c r="I142" s="324"/>
      <c r="J142" s="37"/>
    </row>
    <row r="143" spans="1:10" s="38" customFormat="1" ht="11.25" customHeight="1" x14ac:dyDescent="0.25">
      <c r="A143" s="331"/>
      <c r="B143" s="271"/>
      <c r="C143" s="32"/>
      <c r="D143" s="30"/>
      <c r="E143" s="276"/>
      <c r="F143" s="277"/>
      <c r="G143" s="278"/>
      <c r="H143" s="31"/>
      <c r="I143" s="324"/>
      <c r="J143" s="37"/>
    </row>
    <row r="144" spans="1:10" s="38" customFormat="1" ht="11.25" customHeight="1" x14ac:dyDescent="0.25">
      <c r="A144" s="332"/>
      <c r="B144" s="271"/>
      <c r="C144" s="32"/>
      <c r="D144" s="33"/>
      <c r="E144" s="276"/>
      <c r="F144" s="277"/>
      <c r="G144" s="278"/>
      <c r="H144" s="31"/>
      <c r="I144" s="325"/>
      <c r="J144" s="37"/>
    </row>
    <row r="145" spans="1:10" s="38" customFormat="1" ht="11.25" customHeight="1" thickBot="1" x14ac:dyDescent="0.3">
      <c r="A145" s="333"/>
      <c r="B145" s="272"/>
      <c r="C145" s="34"/>
      <c r="D145" s="35"/>
      <c r="E145" s="279"/>
      <c r="F145" s="280"/>
      <c r="G145" s="281"/>
      <c r="H145" s="36"/>
      <c r="I145" s="345"/>
      <c r="J145" s="37"/>
    </row>
    <row r="146" spans="1:10" s="38" customFormat="1" ht="11.25" customHeight="1" thickTop="1" x14ac:dyDescent="0.25">
      <c r="A146" s="331">
        <f>A141+1</f>
        <v>44496</v>
      </c>
      <c r="B146" s="271"/>
      <c r="C146" s="66"/>
      <c r="D146" s="30"/>
      <c r="E146" s="460"/>
      <c r="F146" s="461"/>
      <c r="G146" s="462"/>
      <c r="H146" s="31"/>
      <c r="I146" s="324">
        <f>IF(B146&lt;&gt;"",0,IF(SUM(H146:H150)&gt;0.416666666666666,0.416666666666666,SUM(H146:H150)))</f>
        <v>0</v>
      </c>
      <c r="J146" s="37"/>
    </row>
    <row r="147" spans="1:10" s="38" customFormat="1" ht="11.25" customHeight="1" x14ac:dyDescent="0.25">
      <c r="A147" s="331"/>
      <c r="B147" s="271"/>
      <c r="C147" s="32"/>
      <c r="D147" s="30"/>
      <c r="E147" s="276"/>
      <c r="F147" s="277"/>
      <c r="G147" s="278"/>
      <c r="H147" s="31"/>
      <c r="I147" s="324"/>
      <c r="J147" s="37"/>
    </row>
    <row r="148" spans="1:10" s="38" customFormat="1" ht="11.25" customHeight="1" x14ac:dyDescent="0.25">
      <c r="A148" s="331"/>
      <c r="B148" s="271"/>
      <c r="C148" s="32"/>
      <c r="D148" s="30"/>
      <c r="E148" s="276"/>
      <c r="F148" s="277"/>
      <c r="G148" s="278"/>
      <c r="H148" s="31"/>
      <c r="I148" s="324"/>
      <c r="J148" s="37"/>
    </row>
    <row r="149" spans="1:10" s="38" customFormat="1" ht="11.25" customHeight="1" x14ac:dyDescent="0.25">
      <c r="A149" s="332"/>
      <c r="B149" s="271"/>
      <c r="C149" s="32"/>
      <c r="D149" s="33"/>
      <c r="E149" s="276"/>
      <c r="F149" s="277"/>
      <c r="G149" s="278"/>
      <c r="H149" s="31"/>
      <c r="I149" s="325"/>
      <c r="J149" s="37"/>
    </row>
    <row r="150" spans="1:10" s="38" customFormat="1" ht="11.25" customHeight="1" thickBot="1" x14ac:dyDescent="0.3">
      <c r="A150" s="333"/>
      <c r="B150" s="272"/>
      <c r="C150" s="34"/>
      <c r="D150" s="35"/>
      <c r="E150" s="279"/>
      <c r="F150" s="280"/>
      <c r="G150" s="281"/>
      <c r="H150" s="36"/>
      <c r="I150" s="345"/>
      <c r="J150" s="37"/>
    </row>
    <row r="151" spans="1:10" s="38" customFormat="1" ht="11.25" customHeight="1" thickTop="1" x14ac:dyDescent="0.25">
      <c r="A151" s="331">
        <f>A146+1</f>
        <v>44497</v>
      </c>
      <c r="B151" s="271"/>
      <c r="C151" s="66"/>
      <c r="D151" s="30"/>
      <c r="E151" s="460"/>
      <c r="F151" s="461"/>
      <c r="G151" s="462"/>
      <c r="H151" s="31"/>
      <c r="I151" s="324">
        <f>IF(B151&lt;&gt;"",0,IF(SUM(H151:H155)&gt;0.416666666666666,0.416666666666666,SUM(H151:H155)))</f>
        <v>0</v>
      </c>
      <c r="J151" s="37"/>
    </row>
    <row r="152" spans="1:10" s="38" customFormat="1" ht="11.25" customHeight="1" x14ac:dyDescent="0.25">
      <c r="A152" s="331"/>
      <c r="B152" s="271"/>
      <c r="C152" s="32"/>
      <c r="D152" s="30"/>
      <c r="E152" s="276"/>
      <c r="F152" s="277"/>
      <c r="G152" s="278"/>
      <c r="H152" s="31"/>
      <c r="I152" s="324"/>
      <c r="J152" s="37"/>
    </row>
    <row r="153" spans="1:10" s="38" customFormat="1" ht="11.25" customHeight="1" x14ac:dyDescent="0.25">
      <c r="A153" s="331"/>
      <c r="B153" s="271"/>
      <c r="C153" s="32"/>
      <c r="D153" s="30"/>
      <c r="E153" s="276"/>
      <c r="F153" s="277"/>
      <c r="G153" s="278"/>
      <c r="H153" s="31"/>
      <c r="I153" s="324"/>
      <c r="J153" s="37"/>
    </row>
    <row r="154" spans="1:10" s="38" customFormat="1" ht="11.25" customHeight="1" x14ac:dyDescent="0.25">
      <c r="A154" s="332"/>
      <c r="B154" s="271"/>
      <c r="C154" s="32"/>
      <c r="D154" s="33"/>
      <c r="E154" s="276"/>
      <c r="F154" s="277"/>
      <c r="G154" s="278"/>
      <c r="H154" s="31"/>
      <c r="I154" s="325"/>
      <c r="J154" s="37"/>
    </row>
    <row r="155" spans="1:10" s="38" customFormat="1" ht="11.25" customHeight="1" thickBot="1" x14ac:dyDescent="0.3">
      <c r="A155" s="333"/>
      <c r="B155" s="272"/>
      <c r="C155" s="34"/>
      <c r="D155" s="35"/>
      <c r="E155" s="279"/>
      <c r="F155" s="280"/>
      <c r="G155" s="281"/>
      <c r="H155" s="36"/>
      <c r="I155" s="345"/>
      <c r="J155" s="37"/>
    </row>
    <row r="156" spans="1:10" s="38" customFormat="1" ht="11.25" customHeight="1" thickTop="1" x14ac:dyDescent="0.25">
      <c r="A156" s="331">
        <f>A151+1</f>
        <v>44498</v>
      </c>
      <c r="B156" s="271"/>
      <c r="C156" s="66"/>
      <c r="D156" s="30"/>
      <c r="E156" s="460"/>
      <c r="F156" s="461"/>
      <c r="G156" s="462"/>
      <c r="H156" s="31"/>
      <c r="I156" s="324">
        <f>IF(B156&lt;&gt;"",0,IF(SUM(H156:H160)&gt;0.416666666666666,0.416666666666666,SUM(H156:H160)))</f>
        <v>0</v>
      </c>
      <c r="J156" s="37"/>
    </row>
    <row r="157" spans="1:10" s="38" customFormat="1" ht="11.25" customHeight="1" x14ac:dyDescent="0.25">
      <c r="A157" s="331"/>
      <c r="B157" s="271"/>
      <c r="C157" s="32"/>
      <c r="D157" s="30"/>
      <c r="E157" s="276"/>
      <c r="F157" s="277"/>
      <c r="G157" s="278"/>
      <c r="H157" s="31"/>
      <c r="I157" s="324"/>
      <c r="J157" s="37"/>
    </row>
    <row r="158" spans="1:10" s="38" customFormat="1" ht="11.25" customHeight="1" x14ac:dyDescent="0.25">
      <c r="A158" s="331"/>
      <c r="B158" s="271"/>
      <c r="C158" s="32"/>
      <c r="D158" s="30"/>
      <c r="E158" s="276"/>
      <c r="F158" s="277"/>
      <c r="G158" s="278"/>
      <c r="H158" s="31"/>
      <c r="I158" s="324"/>
      <c r="J158" s="37"/>
    </row>
    <row r="159" spans="1:10" s="38" customFormat="1" ht="11.25" customHeight="1" x14ac:dyDescent="0.25">
      <c r="A159" s="332"/>
      <c r="B159" s="271"/>
      <c r="C159" s="32"/>
      <c r="D159" s="33"/>
      <c r="E159" s="276"/>
      <c r="F159" s="277"/>
      <c r="G159" s="278"/>
      <c r="H159" s="31"/>
      <c r="I159" s="325"/>
      <c r="J159" s="37"/>
    </row>
    <row r="160" spans="1:10" s="38" customFormat="1" ht="11.25" customHeight="1" thickBot="1" x14ac:dyDescent="0.3">
      <c r="A160" s="333"/>
      <c r="B160" s="272"/>
      <c r="C160" s="34"/>
      <c r="D160" s="35"/>
      <c r="E160" s="279"/>
      <c r="F160" s="280"/>
      <c r="G160" s="281"/>
      <c r="H160" s="36"/>
      <c r="I160" s="345"/>
      <c r="J160" s="37"/>
    </row>
    <row r="161" spans="1:10" s="38" customFormat="1" ht="11.25" customHeight="1" thickTop="1" x14ac:dyDescent="0.25">
      <c r="A161" s="444">
        <f>A156+1</f>
        <v>44499</v>
      </c>
      <c r="B161" s="447"/>
      <c r="C161" s="231"/>
      <c r="D161" s="220"/>
      <c r="E161" s="593"/>
      <c r="F161" s="594"/>
      <c r="G161" s="595"/>
      <c r="H161" s="221"/>
      <c r="I161" s="549">
        <f>IF(B161&lt;&gt;"",0,IF(SUM(H161:H165)&gt;0.416666666666666,0.416666666666666,SUM(H161:H165)))</f>
        <v>0</v>
      </c>
      <c r="J161" s="37"/>
    </row>
    <row r="162" spans="1:10" s="38" customFormat="1" ht="11.25" customHeight="1" x14ac:dyDescent="0.25">
      <c r="A162" s="444"/>
      <c r="B162" s="447"/>
      <c r="C162" s="222"/>
      <c r="D162" s="220"/>
      <c r="E162" s="436"/>
      <c r="F162" s="437"/>
      <c r="G162" s="438"/>
      <c r="H162" s="221"/>
      <c r="I162" s="549"/>
      <c r="J162" s="37"/>
    </row>
    <row r="163" spans="1:10" s="38" customFormat="1" ht="11.25" customHeight="1" x14ac:dyDescent="0.25">
      <c r="A163" s="444"/>
      <c r="B163" s="447"/>
      <c r="C163" s="222"/>
      <c r="D163" s="220"/>
      <c r="E163" s="436"/>
      <c r="F163" s="437"/>
      <c r="G163" s="438"/>
      <c r="H163" s="221"/>
      <c r="I163" s="549"/>
      <c r="J163" s="37"/>
    </row>
    <row r="164" spans="1:10" s="38" customFormat="1" ht="11.25" customHeight="1" x14ac:dyDescent="0.25">
      <c r="A164" s="445"/>
      <c r="B164" s="447"/>
      <c r="C164" s="222"/>
      <c r="D164" s="223"/>
      <c r="E164" s="436"/>
      <c r="F164" s="437"/>
      <c r="G164" s="438"/>
      <c r="H164" s="221"/>
      <c r="I164" s="550"/>
      <c r="J164" s="37"/>
    </row>
    <row r="165" spans="1:10" s="38" customFormat="1" ht="11.25" customHeight="1" thickBot="1" x14ac:dyDescent="0.3">
      <c r="A165" s="446"/>
      <c r="B165" s="448"/>
      <c r="C165" s="224"/>
      <c r="D165" s="225"/>
      <c r="E165" s="452"/>
      <c r="F165" s="453"/>
      <c r="G165" s="454"/>
      <c r="H165" s="226"/>
      <c r="I165" s="551"/>
      <c r="J165" s="37"/>
    </row>
    <row r="166" spans="1:10" s="38" customFormat="1" ht="11.25" customHeight="1" thickTop="1" x14ac:dyDescent="0.25">
      <c r="A166" s="444">
        <f>A161+1</f>
        <v>44500</v>
      </c>
      <c r="B166" s="447"/>
      <c r="C166" s="231"/>
      <c r="D166" s="220"/>
      <c r="E166" s="593"/>
      <c r="F166" s="594"/>
      <c r="G166" s="595"/>
      <c r="H166" s="221"/>
      <c r="I166" s="549">
        <f>IF(B166&lt;&gt;"",0,IF(SUM(H166:H170)&gt;0.416666666666666,0.416666666666666,SUM(H166:H170)))</f>
        <v>0</v>
      </c>
      <c r="J166" s="37"/>
    </row>
    <row r="167" spans="1:10" s="38" customFormat="1" ht="11.25" customHeight="1" x14ac:dyDescent="0.25">
      <c r="A167" s="444"/>
      <c r="B167" s="447"/>
      <c r="C167" s="222"/>
      <c r="D167" s="220"/>
      <c r="E167" s="436"/>
      <c r="F167" s="437"/>
      <c r="G167" s="438"/>
      <c r="H167" s="221"/>
      <c r="I167" s="549"/>
      <c r="J167" s="37"/>
    </row>
    <row r="168" spans="1:10" s="38" customFormat="1" ht="11.25" customHeight="1" x14ac:dyDescent="0.25">
      <c r="A168" s="444"/>
      <c r="B168" s="447"/>
      <c r="C168" s="222"/>
      <c r="D168" s="220"/>
      <c r="E168" s="436"/>
      <c r="F168" s="437"/>
      <c r="G168" s="438"/>
      <c r="H168" s="221"/>
      <c r="I168" s="549"/>
      <c r="J168" s="37"/>
    </row>
    <row r="169" spans="1:10" s="38" customFormat="1" ht="11.25" customHeight="1" x14ac:dyDescent="0.25">
      <c r="A169" s="445"/>
      <c r="B169" s="447"/>
      <c r="C169" s="222"/>
      <c r="D169" s="223"/>
      <c r="E169" s="436"/>
      <c r="F169" s="437"/>
      <c r="G169" s="438"/>
      <c r="H169" s="221"/>
      <c r="I169" s="550"/>
      <c r="J169" s="37"/>
    </row>
    <row r="170" spans="1:10" s="38" customFormat="1" ht="11.25" customHeight="1" thickBot="1" x14ac:dyDescent="0.3">
      <c r="A170" s="446"/>
      <c r="B170" s="448"/>
      <c r="C170" s="224"/>
      <c r="D170" s="225"/>
      <c r="E170" s="452"/>
      <c r="F170" s="453"/>
      <c r="G170" s="454"/>
      <c r="H170" s="226"/>
      <c r="I170" s="551"/>
      <c r="J170" s="37"/>
    </row>
    <row r="171" spans="1:10" s="38" customFormat="1" ht="12.75" customHeight="1" thickTop="1" thickBot="1" x14ac:dyDescent="0.3">
      <c r="A171" s="546" t="s">
        <v>8</v>
      </c>
      <c r="B171" s="373"/>
      <c r="C171" s="373"/>
      <c r="D171" s="43"/>
      <c r="E171" s="44">
        <f>K9*$H$8</f>
        <v>0</v>
      </c>
      <c r="F171" s="360" t="s">
        <v>36</v>
      </c>
      <c r="G171" s="343"/>
      <c r="H171" s="45">
        <f>SUM(H16:H170)</f>
        <v>0</v>
      </c>
      <c r="I171" s="46">
        <f>SUM(I16:I170)</f>
        <v>0</v>
      </c>
      <c r="J171" s="37"/>
    </row>
    <row r="172" spans="1:10" s="38" customFormat="1" ht="12.75" customHeight="1" x14ac:dyDescent="0.25">
      <c r="A172" s="370" t="str">
        <f>"projektbezogene SollAZ "&amp;$F$3</f>
        <v xml:space="preserve">projektbezogene SollAZ </v>
      </c>
      <c r="B172" s="371"/>
      <c r="C172" s="371"/>
      <c r="D172" s="47"/>
      <c r="E172" s="48">
        <f>K9*$H$9</f>
        <v>0</v>
      </c>
      <c r="F172" s="370"/>
      <c r="G172" s="371"/>
      <c r="H172" s="586"/>
      <c r="I172" s="76"/>
      <c r="J172" s="37"/>
    </row>
    <row r="173" spans="1:10" s="38" customFormat="1" ht="13" thickBot="1" x14ac:dyDescent="0.3">
      <c r="A173" s="346" t="str">
        <f>"projektbezogene Std. "&amp;$F$3</f>
        <v xml:space="preserve">projektbezogene Std. </v>
      </c>
      <c r="B173" s="347"/>
      <c r="C173" s="347"/>
      <c r="D173" s="49"/>
      <c r="E173" s="50">
        <f>SUMIF(C16:C170,F3,H16:H170)</f>
        <v>0</v>
      </c>
      <c r="F173" s="346"/>
      <c r="G173" s="347"/>
      <c r="H173" s="587"/>
      <c r="I173" s="77"/>
      <c r="J173" s="37"/>
    </row>
    <row r="174" spans="1:10" s="38" customFormat="1" ht="13.5" thickBot="1" x14ac:dyDescent="0.3">
      <c r="A174" s="342" t="s">
        <v>37</v>
      </c>
      <c r="B174" s="343"/>
      <c r="C174" s="343"/>
      <c r="D174" s="51"/>
      <c r="E174" s="52" t="str">
        <f>IF(E173=0,"",ROUND(E173/E171,4))</f>
        <v/>
      </c>
      <c r="F174" s="360"/>
      <c r="G174" s="343"/>
      <c r="H174" s="343"/>
      <c r="I174" s="78"/>
      <c r="J174" s="128"/>
    </row>
    <row r="175" spans="1:10" s="38" customFormat="1" ht="11.25" customHeight="1" x14ac:dyDescent="0.25">
      <c r="A175" s="439" t="str">
        <f>IF(ROUND(H171,5)=ROUND(I171,5),"","Die erbrachte Arbeitszeit stimmt nicht mit der abrechenbaren Arbeitszeit überein")</f>
        <v/>
      </c>
      <c r="B175" s="439"/>
      <c r="C175" s="439"/>
      <c r="D175" s="439"/>
      <c r="E175" s="439"/>
      <c r="F175" s="439"/>
      <c r="G175" s="439"/>
      <c r="H175" s="439"/>
      <c r="I175" s="439"/>
      <c r="J175" s="128"/>
    </row>
    <row r="176" spans="1:10" s="38" customFormat="1" ht="12.75" customHeight="1" x14ac:dyDescent="0.25">
      <c r="A176" s="440" t="s">
        <v>20</v>
      </c>
      <c r="B176" s="440"/>
      <c r="C176" s="440"/>
      <c r="D176" s="440"/>
      <c r="E176" s="440"/>
      <c r="F176" s="440"/>
      <c r="G176" s="440"/>
      <c r="H176" s="129"/>
      <c r="I176" s="129"/>
      <c r="J176" s="126"/>
    </row>
    <row r="177" spans="1:10" s="38" customFormat="1" ht="45" customHeight="1" x14ac:dyDescent="0.25">
      <c r="A177" s="440" t="s">
        <v>19</v>
      </c>
      <c r="B177" s="440"/>
      <c r="C177" s="440"/>
      <c r="D177" s="440"/>
      <c r="E177" s="440"/>
      <c r="F177" s="440"/>
      <c r="G177" s="440"/>
      <c r="H177" s="440"/>
      <c r="I177" s="440"/>
      <c r="J177" s="126"/>
    </row>
    <row r="178" spans="1:10" ht="9.75" customHeight="1" x14ac:dyDescent="0.25">
      <c r="A178" s="344"/>
      <c r="B178" s="344"/>
      <c r="C178" s="344"/>
      <c r="D178" s="16"/>
      <c r="E178" s="344"/>
      <c r="F178" s="344"/>
      <c r="G178" s="344"/>
      <c r="H178" s="344"/>
      <c r="I178" s="344"/>
      <c r="J178" s="130"/>
    </row>
    <row r="179" spans="1:10" ht="42" customHeight="1" x14ac:dyDescent="0.25">
      <c r="A179" s="309" t="s">
        <v>4</v>
      </c>
      <c r="B179" s="310"/>
      <c r="C179" s="311"/>
      <c r="D179" s="75"/>
      <c r="E179" s="309" t="s">
        <v>50</v>
      </c>
      <c r="F179" s="311"/>
      <c r="G179" s="309"/>
      <c r="H179" s="310"/>
      <c r="I179" s="311"/>
    </row>
    <row r="181" spans="1:10" x14ac:dyDescent="0.25">
      <c r="J181" s="93"/>
    </row>
    <row r="182" spans="1:10" x14ac:dyDescent="0.25">
      <c r="J182" s="93"/>
    </row>
  </sheetData>
  <sheetProtection password="C9B4" sheet="1" objects="1" scenarios="1"/>
  <mergeCells count="280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</mergeCells>
  <conditionalFormatting sqref="A175:I175">
    <cfRule type="cellIs" dxfId="2" priority="1" stopIfTrue="1" operator="equal">
      <formula>"Die erbrachte Arbeitszeit stimmt nicht mit der abrechenbaren Arbeitszeit überein"</formula>
    </cfRule>
  </conditionalFormatting>
  <dataValidations count="6">
    <dataValidation type="time" operator="lessThanOrEqual" showInputMessage="1" showErrorMessage="1" errorTitle="&gt;10 Std." error="Die Tagesarbeitszeit darf nicht mehr als 10 Std. betragen." sqref="H16:H170">
      <formula1>0.416666666666667</formula1>
    </dataValidation>
    <dataValidation type="list" allowBlank="1" showInputMessage="1" showErrorMessage="1" sqref="B16:B170">
      <formula1>$K$4:$K$5</formula1>
    </dataValidation>
    <dataValidation type="list" showInputMessage="1" showErrorMessage="1" sqref="D16:D170">
      <formula1>$K$1:$K$3</formula1>
    </dataValidation>
    <dataValidation type="time" operator="lessThanOrEqual" allowBlank="1" showInputMessage="1" showErrorMessage="1" sqref="J21:J25">
      <formula1>0.416666666666667</formula1>
    </dataValidation>
    <dataValidation operator="lessThanOrEqual" allowBlank="1" showInputMessage="1" showErrorMessage="1" sqref="J26:J173"/>
    <dataValidation type="list" showInputMessage="1" showErrorMessage="1" sqref="C16:C170">
      <formula1>$F$3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zoomScaleNormal="100" workbookViewId="0">
      <selection activeCell="C22" sqref="C22"/>
    </sheetView>
  </sheetViews>
  <sheetFormatPr baseColWidth="10" defaultColWidth="11.453125" defaultRowHeight="12.5" x14ac:dyDescent="0.25"/>
  <cols>
    <col min="1" max="1" width="14.7265625" style="5" bestFit="1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0.453125" style="5" customWidth="1"/>
    <col min="7" max="7" width="10" style="5" bestFit="1" customWidth="1"/>
    <col min="8" max="8" width="7.81640625" style="5" customWidth="1"/>
    <col min="9" max="9" width="12.7265625" style="5" customWidth="1"/>
    <col min="10" max="10" width="11.1796875" style="5" hidden="1" customWidth="1"/>
    <col min="11" max="11" width="9.26953125" style="5" hidden="1" customWidth="1"/>
    <col min="12" max="16384" width="11.453125" style="5"/>
  </cols>
  <sheetData>
    <row r="1" spans="1:11" s="123" customFormat="1" ht="13.5" thickBo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8"/>
      <c r="J1" s="122"/>
      <c r="K1" s="109">
        <f>F3</f>
        <v>0</v>
      </c>
    </row>
    <row r="2" spans="1:11" s="123" customFormat="1" ht="13" x14ac:dyDescent="0.25">
      <c r="A2" s="469" t="s">
        <v>12</v>
      </c>
      <c r="B2" s="470"/>
      <c r="C2" s="53" t="s">
        <v>15</v>
      </c>
      <c r="D2" s="53"/>
      <c r="E2" s="530" t="s">
        <v>56</v>
      </c>
      <c r="F2" s="531"/>
      <c r="G2" s="471" t="s">
        <v>11</v>
      </c>
      <c r="H2" s="472"/>
      <c r="I2" s="473"/>
      <c r="J2" s="122"/>
      <c r="K2" s="109" t="s">
        <v>6</v>
      </c>
    </row>
    <row r="3" spans="1:11" s="38" customFormat="1" ht="13" thickBot="1" x14ac:dyDescent="0.3">
      <c r="A3" s="525" t="s">
        <v>16</v>
      </c>
      <c r="B3" s="526"/>
      <c r="C3" s="141"/>
      <c r="D3" s="54"/>
      <c r="E3" s="532"/>
      <c r="F3" s="480"/>
      <c r="G3" s="527"/>
      <c r="H3" s="288"/>
      <c r="I3" s="528"/>
      <c r="J3" s="124"/>
      <c r="K3" s="109" t="e">
        <f>IF(#REF!="","",#REF!)</f>
        <v>#REF!</v>
      </c>
    </row>
    <row r="4" spans="1:11" s="38" customFormat="1" ht="4.5" hidden="1" customHeight="1" x14ac:dyDescent="0.25">
      <c r="E4" s="55"/>
      <c r="F4" s="56"/>
      <c r="G4" s="57"/>
      <c r="H4" s="56"/>
      <c r="I4" s="58"/>
      <c r="J4" s="124"/>
      <c r="K4" s="109" t="s">
        <v>9</v>
      </c>
    </row>
    <row r="5" spans="1:11" s="40" customFormat="1" ht="14" x14ac:dyDescent="0.25">
      <c r="A5" s="486" t="s">
        <v>35</v>
      </c>
      <c r="B5" s="487"/>
      <c r="C5" s="487"/>
      <c r="D5" s="529"/>
      <c r="E5" s="529"/>
      <c r="F5" s="562"/>
      <c r="G5" s="484"/>
      <c r="H5" s="484"/>
      <c r="I5" s="485"/>
      <c r="K5" s="109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107" t="s">
        <v>33</v>
      </c>
      <c r="I6" s="108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83"/>
      <c r="I7" s="81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00"/>
      <c r="I8" s="22"/>
      <c r="J8" s="40"/>
      <c r="K8" s="40"/>
    </row>
    <row r="9" spans="1:11" s="38" customFormat="1" x14ac:dyDescent="0.25">
      <c r="A9" s="400" t="str">
        <f>"davon im Projekt "&amp;E3&amp;" beschäftigt:"</f>
        <v>davon im Projekt  beschäftigt:</v>
      </c>
      <c r="B9" s="401"/>
      <c r="C9" s="401"/>
      <c r="D9" s="401"/>
      <c r="E9" s="401"/>
      <c r="F9" s="401"/>
      <c r="G9" s="401"/>
      <c r="H9" s="100"/>
      <c r="I9" s="23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121"/>
      <c r="I10" s="80"/>
      <c r="J10" s="109"/>
      <c r="K10" s="111"/>
    </row>
    <row r="11" spans="1:11" s="38" customFormat="1" ht="13.5" thickBot="1" x14ac:dyDescent="0.3">
      <c r="A11" s="61"/>
      <c r="B11" s="61"/>
      <c r="C11" s="61"/>
      <c r="D11" s="61"/>
      <c r="E11" s="61"/>
      <c r="F11" s="62" t="s">
        <v>17</v>
      </c>
      <c r="G11" s="63" t="s">
        <v>31</v>
      </c>
      <c r="H11" s="64" t="s">
        <v>18</v>
      </c>
      <c r="I11" s="125">
        <v>2021</v>
      </c>
      <c r="J11" s="126"/>
      <c r="K11" s="127"/>
    </row>
    <row r="12" spans="1:11" s="38" customFormat="1" ht="20.25" customHeight="1" x14ac:dyDescent="0.25">
      <c r="A12" s="65" t="s">
        <v>1</v>
      </c>
      <c r="B12" s="464" t="s">
        <v>7</v>
      </c>
      <c r="C12" s="464"/>
      <c r="D12" s="464"/>
      <c r="E12" s="464"/>
      <c r="F12" s="464"/>
      <c r="G12" s="464"/>
      <c r="H12" s="464"/>
      <c r="I12" s="465"/>
      <c r="J12" s="126"/>
    </row>
    <row r="13" spans="1:11" s="38" customFormat="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26"/>
    </row>
    <row r="14" spans="1:11" s="38" customFormat="1" ht="6.75" hidden="1" customHeight="1" x14ac:dyDescent="0.25">
      <c r="I14" s="41"/>
      <c r="J14" s="126"/>
    </row>
    <row r="15" spans="1:11" s="40" customFormat="1" ht="52.5" thickBot="1" x14ac:dyDescent="0.3">
      <c r="A15" s="1" t="s">
        <v>2</v>
      </c>
      <c r="B15" s="92" t="s">
        <v>10</v>
      </c>
      <c r="C15" s="92" t="s">
        <v>53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39"/>
    </row>
    <row r="16" spans="1:11" s="40" customFormat="1" ht="11.25" customHeight="1" x14ac:dyDescent="0.25">
      <c r="A16" s="590">
        <v>44501</v>
      </c>
      <c r="B16" s="605"/>
      <c r="C16" s="239"/>
      <c r="D16" s="261"/>
      <c r="E16" s="608"/>
      <c r="F16" s="609"/>
      <c r="G16" s="610"/>
      <c r="H16" s="262"/>
      <c r="I16" s="463">
        <f>IF(B16&lt;&gt;"",0,IF(SUM(H16:H20)&gt;0.416666666666666,0.416666666666666,SUM(H16:H20)))</f>
        <v>0</v>
      </c>
      <c r="J16" s="39"/>
    </row>
    <row r="17" spans="1:10" s="40" customFormat="1" ht="11.25" customHeight="1" x14ac:dyDescent="0.25">
      <c r="A17" s="444"/>
      <c r="B17" s="606"/>
      <c r="C17" s="218"/>
      <c r="D17" s="241"/>
      <c r="E17" s="602"/>
      <c r="F17" s="603"/>
      <c r="G17" s="604"/>
      <c r="H17" s="216"/>
      <c r="I17" s="324"/>
      <c r="J17" s="39"/>
    </row>
    <row r="18" spans="1:10" s="40" customFormat="1" ht="11.25" customHeight="1" x14ac:dyDescent="0.25">
      <c r="A18" s="444"/>
      <c r="B18" s="606"/>
      <c r="C18" s="227"/>
      <c r="D18" s="241"/>
      <c r="E18" s="602"/>
      <c r="F18" s="603"/>
      <c r="G18" s="604"/>
      <c r="H18" s="216"/>
      <c r="I18" s="324"/>
      <c r="J18" s="39"/>
    </row>
    <row r="19" spans="1:10" s="38" customFormat="1" ht="11.25" customHeight="1" x14ac:dyDescent="0.25">
      <c r="A19" s="445"/>
      <c r="B19" s="606"/>
      <c r="C19" s="218"/>
      <c r="D19" s="217"/>
      <c r="E19" s="602"/>
      <c r="F19" s="603"/>
      <c r="G19" s="604"/>
      <c r="H19" s="263"/>
      <c r="I19" s="325"/>
      <c r="J19" s="41"/>
    </row>
    <row r="20" spans="1:10" s="38" customFormat="1" ht="11.25" customHeight="1" thickBot="1" x14ac:dyDescent="0.3">
      <c r="A20" s="446"/>
      <c r="B20" s="607"/>
      <c r="C20" s="240"/>
      <c r="D20" s="242"/>
      <c r="E20" s="599"/>
      <c r="F20" s="600"/>
      <c r="G20" s="601"/>
      <c r="H20" s="264"/>
      <c r="I20" s="345"/>
      <c r="J20" s="10"/>
    </row>
    <row r="21" spans="1:10" s="38" customFormat="1" ht="11.25" customHeight="1" thickTop="1" x14ac:dyDescent="0.25">
      <c r="A21" s="331">
        <f>A16+1</f>
        <v>44502</v>
      </c>
      <c r="B21" s="271"/>
      <c r="C21" s="66"/>
      <c r="D21" s="74"/>
      <c r="E21" s="460"/>
      <c r="F21" s="461"/>
      <c r="G21" s="462"/>
      <c r="H21" s="31"/>
      <c r="I21" s="324">
        <f>IF(B21&lt;&gt;"",0,IF(SUM(H21:H25)&gt;0.416666666666666,0.416666666666666,SUM(H21:H25)))</f>
        <v>0</v>
      </c>
      <c r="J21" s="37"/>
    </row>
    <row r="22" spans="1:10" s="38" customFormat="1" ht="11.25" customHeight="1" x14ac:dyDescent="0.25">
      <c r="A22" s="331"/>
      <c r="B22" s="271"/>
      <c r="C22" s="32"/>
      <c r="D22" s="74"/>
      <c r="E22" s="276"/>
      <c r="F22" s="277"/>
      <c r="G22" s="278"/>
      <c r="H22" s="31"/>
      <c r="I22" s="324"/>
      <c r="J22" s="37"/>
    </row>
    <row r="23" spans="1:10" s="38" customFormat="1" ht="11.25" customHeight="1" x14ac:dyDescent="0.25">
      <c r="A23" s="331"/>
      <c r="B23" s="271"/>
      <c r="C23" s="73"/>
      <c r="D23" s="74"/>
      <c r="E23" s="276"/>
      <c r="F23" s="277"/>
      <c r="G23" s="278"/>
      <c r="H23" s="31"/>
      <c r="I23" s="324"/>
      <c r="J23" s="37"/>
    </row>
    <row r="24" spans="1:10" s="38" customFormat="1" ht="11.25" customHeight="1" x14ac:dyDescent="0.25">
      <c r="A24" s="332"/>
      <c r="B24" s="271"/>
      <c r="C24" s="32"/>
      <c r="D24" s="33"/>
      <c r="E24" s="276"/>
      <c r="F24" s="277"/>
      <c r="G24" s="278"/>
      <c r="H24" s="31"/>
      <c r="I24" s="325"/>
      <c r="J24" s="37"/>
    </row>
    <row r="25" spans="1:10" s="38" customFormat="1" ht="11.25" customHeight="1" thickBot="1" x14ac:dyDescent="0.3">
      <c r="A25" s="333"/>
      <c r="B25" s="272"/>
      <c r="C25" s="70"/>
      <c r="D25" s="71"/>
      <c r="E25" s="279"/>
      <c r="F25" s="280"/>
      <c r="G25" s="281"/>
      <c r="H25" s="36"/>
      <c r="I25" s="345"/>
      <c r="J25" s="37"/>
    </row>
    <row r="26" spans="1:10" s="38" customFormat="1" ht="11.25" customHeight="1" thickTop="1" x14ac:dyDescent="0.25">
      <c r="A26" s="331">
        <f>A21+1</f>
        <v>44503</v>
      </c>
      <c r="B26" s="271"/>
      <c r="C26" s="66"/>
      <c r="D26" s="30"/>
      <c r="E26" s="460"/>
      <c r="F26" s="461"/>
      <c r="G26" s="462"/>
      <c r="H26" s="31"/>
      <c r="I26" s="324">
        <f>IF(B26&lt;&gt;"",0,IF(SUM(H26:H30)&gt;0.416666666666666,0.416666666666666,SUM(H26:H30)))</f>
        <v>0</v>
      </c>
      <c r="J26" s="37"/>
    </row>
    <row r="27" spans="1:10" s="38" customFormat="1" ht="11.25" customHeight="1" x14ac:dyDescent="0.25">
      <c r="A27" s="331"/>
      <c r="B27" s="271"/>
      <c r="C27" s="32"/>
      <c r="D27" s="30"/>
      <c r="E27" s="276"/>
      <c r="F27" s="277"/>
      <c r="G27" s="278"/>
      <c r="H27" s="31"/>
      <c r="I27" s="324"/>
      <c r="J27" s="37"/>
    </row>
    <row r="28" spans="1:10" s="38" customFormat="1" ht="11.25" customHeight="1" x14ac:dyDescent="0.25">
      <c r="A28" s="331"/>
      <c r="B28" s="271"/>
      <c r="C28" s="73"/>
      <c r="D28" s="30"/>
      <c r="E28" s="276"/>
      <c r="F28" s="277"/>
      <c r="G28" s="278"/>
      <c r="H28" s="31"/>
      <c r="I28" s="324"/>
      <c r="J28" s="37"/>
    </row>
    <row r="29" spans="1:10" s="38" customFormat="1" ht="11.25" customHeight="1" x14ac:dyDescent="0.25">
      <c r="A29" s="332"/>
      <c r="B29" s="271"/>
      <c r="C29" s="32"/>
      <c r="D29" s="33"/>
      <c r="E29" s="276"/>
      <c r="F29" s="277"/>
      <c r="G29" s="278"/>
      <c r="H29" s="31"/>
      <c r="I29" s="325"/>
      <c r="J29" s="37"/>
    </row>
    <row r="30" spans="1:10" s="38" customFormat="1" ht="11.25" customHeight="1" thickBot="1" x14ac:dyDescent="0.3">
      <c r="A30" s="333"/>
      <c r="B30" s="272"/>
      <c r="C30" s="70"/>
      <c r="D30" s="35"/>
      <c r="E30" s="279"/>
      <c r="F30" s="280"/>
      <c r="G30" s="281"/>
      <c r="H30" s="36"/>
      <c r="I30" s="345"/>
      <c r="J30" s="37"/>
    </row>
    <row r="31" spans="1:10" s="38" customFormat="1" ht="11.25" customHeight="1" thickTop="1" x14ac:dyDescent="0.25">
      <c r="A31" s="331">
        <f>A26+1</f>
        <v>44504</v>
      </c>
      <c r="B31" s="271"/>
      <c r="C31" s="66"/>
      <c r="D31" s="30"/>
      <c r="E31" s="460"/>
      <c r="F31" s="461"/>
      <c r="G31" s="462"/>
      <c r="H31" s="31"/>
      <c r="I31" s="324">
        <f>IF(B31&lt;&gt;"",0,IF(SUM(H31:H35)&gt;0.416666666666666,0.416666666666666,SUM(H31:H35)))</f>
        <v>0</v>
      </c>
      <c r="J31" s="37"/>
    </row>
    <row r="32" spans="1:10" s="38" customFormat="1" ht="11.25" customHeight="1" x14ac:dyDescent="0.25">
      <c r="A32" s="331"/>
      <c r="B32" s="271"/>
      <c r="C32" s="32"/>
      <c r="D32" s="30"/>
      <c r="E32" s="276"/>
      <c r="F32" s="277"/>
      <c r="G32" s="278"/>
      <c r="H32" s="31"/>
      <c r="I32" s="324"/>
      <c r="J32" s="37"/>
    </row>
    <row r="33" spans="1:10" s="38" customFormat="1" ht="11.25" customHeight="1" x14ac:dyDescent="0.25">
      <c r="A33" s="331"/>
      <c r="B33" s="271"/>
      <c r="C33" s="73"/>
      <c r="D33" s="30"/>
      <c r="E33" s="276"/>
      <c r="F33" s="277"/>
      <c r="G33" s="278"/>
      <c r="H33" s="31"/>
      <c r="I33" s="324"/>
      <c r="J33" s="37"/>
    </row>
    <row r="34" spans="1:10" s="38" customFormat="1" ht="11.25" customHeight="1" x14ac:dyDescent="0.25">
      <c r="A34" s="332"/>
      <c r="B34" s="271"/>
      <c r="C34" s="32"/>
      <c r="D34" s="33"/>
      <c r="E34" s="276"/>
      <c r="F34" s="277"/>
      <c r="G34" s="278"/>
      <c r="H34" s="31"/>
      <c r="I34" s="325"/>
      <c r="J34" s="37"/>
    </row>
    <row r="35" spans="1:10" s="38" customFormat="1" ht="11.25" customHeight="1" thickBot="1" x14ac:dyDescent="0.3">
      <c r="A35" s="333"/>
      <c r="B35" s="272"/>
      <c r="C35" s="70"/>
      <c r="D35" s="35"/>
      <c r="E35" s="279"/>
      <c r="F35" s="280"/>
      <c r="G35" s="281"/>
      <c r="H35" s="36"/>
      <c r="I35" s="345"/>
      <c r="J35" s="37"/>
    </row>
    <row r="36" spans="1:10" s="38" customFormat="1" ht="11.25" customHeight="1" thickTop="1" x14ac:dyDescent="0.25">
      <c r="A36" s="331">
        <f>A31+1</f>
        <v>44505</v>
      </c>
      <c r="B36" s="271"/>
      <c r="C36" s="66"/>
      <c r="D36" s="30"/>
      <c r="E36" s="460"/>
      <c r="F36" s="461"/>
      <c r="G36" s="462"/>
      <c r="H36" s="31"/>
      <c r="I36" s="324">
        <f>IF(B36&lt;&gt;"",0,IF(SUM(H36:H40)&gt;0.416666666666666,0.416666666666666,SUM(H36:H40)))</f>
        <v>0</v>
      </c>
      <c r="J36" s="37"/>
    </row>
    <row r="37" spans="1:10" s="38" customFormat="1" ht="11.25" customHeight="1" x14ac:dyDescent="0.25">
      <c r="A37" s="331"/>
      <c r="B37" s="271"/>
      <c r="C37" s="32"/>
      <c r="D37" s="30"/>
      <c r="E37" s="276"/>
      <c r="F37" s="277"/>
      <c r="G37" s="278"/>
      <c r="H37" s="31"/>
      <c r="I37" s="324"/>
      <c r="J37" s="37"/>
    </row>
    <row r="38" spans="1:10" s="38" customFormat="1" ht="11.25" customHeight="1" x14ac:dyDescent="0.25">
      <c r="A38" s="331"/>
      <c r="B38" s="271"/>
      <c r="C38" s="73"/>
      <c r="D38" s="30"/>
      <c r="E38" s="276"/>
      <c r="F38" s="277"/>
      <c r="G38" s="278"/>
      <c r="H38" s="31"/>
      <c r="I38" s="324"/>
      <c r="J38" s="37"/>
    </row>
    <row r="39" spans="1:10" s="38" customFormat="1" ht="11.25" customHeight="1" x14ac:dyDescent="0.25">
      <c r="A39" s="332"/>
      <c r="B39" s="271"/>
      <c r="C39" s="32"/>
      <c r="D39" s="33"/>
      <c r="E39" s="276"/>
      <c r="F39" s="277"/>
      <c r="G39" s="278"/>
      <c r="H39" s="31"/>
      <c r="I39" s="325"/>
      <c r="J39" s="37"/>
    </row>
    <row r="40" spans="1:10" s="38" customFormat="1" ht="11.25" customHeight="1" thickBot="1" x14ac:dyDescent="0.3">
      <c r="A40" s="333"/>
      <c r="B40" s="272"/>
      <c r="C40" s="70"/>
      <c r="D40" s="35"/>
      <c r="E40" s="279"/>
      <c r="F40" s="280"/>
      <c r="G40" s="281"/>
      <c r="H40" s="36"/>
      <c r="I40" s="345"/>
      <c r="J40" s="37"/>
    </row>
    <row r="41" spans="1:10" s="38" customFormat="1" ht="11.25" customHeight="1" thickTop="1" x14ac:dyDescent="0.25">
      <c r="A41" s="444">
        <f>A36+1</f>
        <v>44506</v>
      </c>
      <c r="B41" s="447"/>
      <c r="C41" s="231"/>
      <c r="D41" s="220"/>
      <c r="E41" s="593"/>
      <c r="F41" s="594"/>
      <c r="G41" s="595"/>
      <c r="H41" s="221"/>
      <c r="I41" s="324">
        <f>IF(B41&lt;&gt;"",0,IF(SUM(H41:H45)&gt;0.416666666666666,0.416666666666666,SUM(H41:H45)))</f>
        <v>0</v>
      </c>
      <c r="J41" s="37"/>
    </row>
    <row r="42" spans="1:10" s="38" customFormat="1" ht="11.25" customHeight="1" x14ac:dyDescent="0.25">
      <c r="A42" s="444"/>
      <c r="B42" s="447"/>
      <c r="C42" s="222"/>
      <c r="D42" s="220"/>
      <c r="E42" s="436"/>
      <c r="F42" s="437"/>
      <c r="G42" s="438"/>
      <c r="H42" s="221"/>
      <c r="I42" s="324"/>
      <c r="J42" s="37"/>
    </row>
    <row r="43" spans="1:10" s="38" customFormat="1" ht="11.25" customHeight="1" x14ac:dyDescent="0.25">
      <c r="A43" s="444"/>
      <c r="B43" s="447"/>
      <c r="C43" s="235"/>
      <c r="D43" s="220"/>
      <c r="E43" s="436"/>
      <c r="F43" s="437"/>
      <c r="G43" s="438"/>
      <c r="H43" s="221"/>
      <c r="I43" s="324"/>
      <c r="J43" s="37"/>
    </row>
    <row r="44" spans="1:10" s="38" customFormat="1" ht="11.25" customHeight="1" x14ac:dyDescent="0.25">
      <c r="A44" s="445"/>
      <c r="B44" s="447"/>
      <c r="C44" s="222"/>
      <c r="D44" s="223"/>
      <c r="E44" s="436"/>
      <c r="F44" s="437"/>
      <c r="G44" s="438"/>
      <c r="H44" s="221"/>
      <c r="I44" s="325"/>
      <c r="J44" s="37"/>
    </row>
    <row r="45" spans="1:10" s="38" customFormat="1" ht="11.25" customHeight="1" thickBot="1" x14ac:dyDescent="0.3">
      <c r="A45" s="446"/>
      <c r="B45" s="448"/>
      <c r="C45" s="230"/>
      <c r="D45" s="225"/>
      <c r="E45" s="452"/>
      <c r="F45" s="453"/>
      <c r="G45" s="454"/>
      <c r="H45" s="226"/>
      <c r="I45" s="345"/>
      <c r="J45" s="37"/>
    </row>
    <row r="46" spans="1:10" s="38" customFormat="1" ht="11.25" customHeight="1" thickTop="1" x14ac:dyDescent="0.25">
      <c r="A46" s="444">
        <f>A41+1</f>
        <v>44507</v>
      </c>
      <c r="B46" s="447"/>
      <c r="C46" s="231"/>
      <c r="D46" s="220"/>
      <c r="E46" s="593"/>
      <c r="F46" s="594"/>
      <c r="G46" s="595"/>
      <c r="H46" s="221"/>
      <c r="I46" s="324">
        <f>IF(B46&lt;&gt;"",0,IF(SUM(H46:H50)&gt;0.416666666666666,0.416666666666666,SUM(H46:H50)))</f>
        <v>0</v>
      </c>
      <c r="J46" s="37"/>
    </row>
    <row r="47" spans="1:10" s="38" customFormat="1" ht="11.25" customHeight="1" x14ac:dyDescent="0.25">
      <c r="A47" s="444"/>
      <c r="B47" s="447"/>
      <c r="C47" s="222"/>
      <c r="D47" s="220"/>
      <c r="E47" s="436"/>
      <c r="F47" s="437"/>
      <c r="G47" s="438"/>
      <c r="H47" s="221"/>
      <c r="I47" s="324"/>
      <c r="J47" s="37"/>
    </row>
    <row r="48" spans="1:10" s="38" customFormat="1" ht="11.25" customHeight="1" x14ac:dyDescent="0.25">
      <c r="A48" s="444"/>
      <c r="B48" s="447"/>
      <c r="C48" s="235"/>
      <c r="D48" s="220"/>
      <c r="E48" s="436"/>
      <c r="F48" s="437"/>
      <c r="G48" s="438"/>
      <c r="H48" s="221"/>
      <c r="I48" s="324"/>
      <c r="J48" s="37"/>
    </row>
    <row r="49" spans="1:10" s="38" customFormat="1" ht="11.25" customHeight="1" x14ac:dyDescent="0.25">
      <c r="A49" s="445"/>
      <c r="B49" s="447"/>
      <c r="C49" s="222"/>
      <c r="D49" s="223"/>
      <c r="E49" s="436"/>
      <c r="F49" s="437"/>
      <c r="G49" s="438"/>
      <c r="H49" s="221"/>
      <c r="I49" s="325"/>
      <c r="J49" s="37"/>
    </row>
    <row r="50" spans="1:10" s="38" customFormat="1" ht="11.25" customHeight="1" thickBot="1" x14ac:dyDescent="0.3">
      <c r="A50" s="446"/>
      <c r="B50" s="448"/>
      <c r="C50" s="230"/>
      <c r="D50" s="225"/>
      <c r="E50" s="452"/>
      <c r="F50" s="453"/>
      <c r="G50" s="454"/>
      <c r="H50" s="226"/>
      <c r="I50" s="345"/>
      <c r="J50" s="37"/>
    </row>
    <row r="51" spans="1:10" s="38" customFormat="1" ht="11.25" customHeight="1" thickTop="1" x14ac:dyDescent="0.25">
      <c r="A51" s="331">
        <f>A46+1</f>
        <v>44508</v>
      </c>
      <c r="B51" s="271"/>
      <c r="C51" s="66"/>
      <c r="D51" s="30"/>
      <c r="E51" s="460"/>
      <c r="F51" s="461"/>
      <c r="G51" s="462"/>
      <c r="H51" s="31"/>
      <c r="I51" s="292">
        <f>IF(B51&lt;&gt;"",0,IF(SUM(H51:H55)&gt;0.416666666666666,0.416666666666666,SUM(H51:H55)))</f>
        <v>0</v>
      </c>
      <c r="J51" s="37"/>
    </row>
    <row r="52" spans="1:10" s="38" customFormat="1" ht="11.25" customHeight="1" x14ac:dyDescent="0.25">
      <c r="A52" s="331"/>
      <c r="B52" s="271"/>
      <c r="C52" s="32"/>
      <c r="D52" s="30"/>
      <c r="E52" s="276"/>
      <c r="F52" s="277"/>
      <c r="G52" s="278"/>
      <c r="H52" s="31"/>
      <c r="I52" s="292"/>
      <c r="J52" s="37"/>
    </row>
    <row r="53" spans="1:10" s="38" customFormat="1" ht="11.25" customHeight="1" x14ac:dyDescent="0.25">
      <c r="A53" s="331"/>
      <c r="B53" s="271"/>
      <c r="C53" s="73"/>
      <c r="D53" s="30"/>
      <c r="E53" s="276"/>
      <c r="F53" s="277"/>
      <c r="G53" s="278"/>
      <c r="H53" s="31"/>
      <c r="I53" s="292"/>
      <c r="J53" s="37"/>
    </row>
    <row r="54" spans="1:10" s="38" customFormat="1" ht="11.25" customHeight="1" x14ac:dyDescent="0.25">
      <c r="A54" s="332"/>
      <c r="B54" s="271"/>
      <c r="C54" s="32"/>
      <c r="D54" s="33"/>
      <c r="E54" s="276"/>
      <c r="F54" s="277"/>
      <c r="G54" s="278"/>
      <c r="H54" s="31"/>
      <c r="I54" s="293"/>
      <c r="J54" s="37"/>
    </row>
    <row r="55" spans="1:10" s="38" customFormat="1" ht="11.25" customHeight="1" thickBot="1" x14ac:dyDescent="0.3">
      <c r="A55" s="333"/>
      <c r="B55" s="272"/>
      <c r="C55" s="70"/>
      <c r="D55" s="35"/>
      <c r="E55" s="279"/>
      <c r="F55" s="280"/>
      <c r="G55" s="281"/>
      <c r="H55" s="36"/>
      <c r="I55" s="294"/>
      <c r="J55" s="37"/>
    </row>
    <row r="56" spans="1:10" s="38" customFormat="1" ht="11.25" customHeight="1" thickTop="1" x14ac:dyDescent="0.25">
      <c r="A56" s="331">
        <f>A51+1</f>
        <v>44509</v>
      </c>
      <c r="B56" s="271"/>
      <c r="C56" s="66"/>
      <c r="D56" s="30"/>
      <c r="E56" s="460"/>
      <c r="F56" s="461"/>
      <c r="G56" s="462"/>
      <c r="H56" s="31"/>
      <c r="I56" s="324">
        <f>IF(B56&lt;&gt;"",0,IF(SUM(H56:H60)&gt;0.416666666666666,0.416666666666666,SUM(H56:H60)))</f>
        <v>0</v>
      </c>
      <c r="J56" s="37"/>
    </row>
    <row r="57" spans="1:10" s="38" customFormat="1" ht="11.25" customHeight="1" x14ac:dyDescent="0.25">
      <c r="A57" s="331"/>
      <c r="B57" s="271"/>
      <c r="C57" s="32"/>
      <c r="D57" s="30"/>
      <c r="E57" s="276"/>
      <c r="F57" s="277"/>
      <c r="G57" s="278"/>
      <c r="H57" s="31"/>
      <c r="I57" s="324"/>
      <c r="J57" s="37"/>
    </row>
    <row r="58" spans="1:10" s="38" customFormat="1" ht="11.25" customHeight="1" x14ac:dyDescent="0.25">
      <c r="A58" s="331"/>
      <c r="B58" s="271"/>
      <c r="C58" s="73"/>
      <c r="D58" s="30"/>
      <c r="E58" s="276"/>
      <c r="F58" s="277"/>
      <c r="G58" s="278"/>
      <c r="H58" s="31"/>
      <c r="I58" s="324"/>
      <c r="J58" s="37"/>
    </row>
    <row r="59" spans="1:10" s="38" customFormat="1" ht="11.25" customHeight="1" x14ac:dyDescent="0.25">
      <c r="A59" s="332"/>
      <c r="B59" s="271"/>
      <c r="C59" s="32"/>
      <c r="D59" s="33"/>
      <c r="E59" s="276"/>
      <c r="F59" s="277"/>
      <c r="G59" s="278"/>
      <c r="H59" s="31"/>
      <c r="I59" s="325"/>
      <c r="J59" s="37"/>
    </row>
    <row r="60" spans="1:10" s="38" customFormat="1" ht="11.25" customHeight="1" thickBot="1" x14ac:dyDescent="0.3">
      <c r="A60" s="333"/>
      <c r="B60" s="272"/>
      <c r="C60" s="70"/>
      <c r="D60" s="35"/>
      <c r="E60" s="279"/>
      <c r="F60" s="280"/>
      <c r="G60" s="281"/>
      <c r="H60" s="36"/>
      <c r="I60" s="345"/>
      <c r="J60" s="37"/>
    </row>
    <row r="61" spans="1:10" s="38" customFormat="1" ht="11.25" customHeight="1" thickTop="1" x14ac:dyDescent="0.25">
      <c r="A61" s="331">
        <f>A56+1</f>
        <v>44510</v>
      </c>
      <c r="B61" s="271"/>
      <c r="C61" s="66"/>
      <c r="D61" s="30"/>
      <c r="E61" s="460"/>
      <c r="F61" s="461"/>
      <c r="G61" s="462"/>
      <c r="H61" s="31"/>
      <c r="I61" s="324">
        <f>IF(B61&lt;&gt;"",0,IF(SUM(H61:H65)&gt;0.416666666666666,0.416666666666666,SUM(H61:H65)))</f>
        <v>0</v>
      </c>
      <c r="J61" s="37"/>
    </row>
    <row r="62" spans="1:10" s="38" customFormat="1" ht="11.25" customHeight="1" x14ac:dyDescent="0.25">
      <c r="A62" s="331"/>
      <c r="B62" s="271"/>
      <c r="C62" s="32"/>
      <c r="D62" s="30"/>
      <c r="E62" s="276"/>
      <c r="F62" s="277"/>
      <c r="G62" s="278"/>
      <c r="H62" s="31"/>
      <c r="I62" s="324"/>
      <c r="J62" s="37"/>
    </row>
    <row r="63" spans="1:10" s="38" customFormat="1" ht="11.25" customHeight="1" x14ac:dyDescent="0.25">
      <c r="A63" s="331"/>
      <c r="B63" s="271"/>
      <c r="C63" s="73"/>
      <c r="D63" s="30"/>
      <c r="E63" s="276"/>
      <c r="F63" s="277"/>
      <c r="G63" s="278"/>
      <c r="H63" s="31"/>
      <c r="I63" s="324"/>
      <c r="J63" s="37"/>
    </row>
    <row r="64" spans="1:10" s="38" customFormat="1" ht="11.25" customHeight="1" x14ac:dyDescent="0.25">
      <c r="A64" s="332"/>
      <c r="B64" s="271"/>
      <c r="C64" s="32"/>
      <c r="D64" s="33"/>
      <c r="E64" s="276"/>
      <c r="F64" s="277"/>
      <c r="G64" s="278"/>
      <c r="H64" s="31"/>
      <c r="I64" s="325"/>
      <c r="J64" s="37"/>
    </row>
    <row r="65" spans="1:10" s="38" customFormat="1" ht="11.25" customHeight="1" thickBot="1" x14ac:dyDescent="0.3">
      <c r="A65" s="333"/>
      <c r="B65" s="272"/>
      <c r="C65" s="70"/>
      <c r="D65" s="35"/>
      <c r="E65" s="279"/>
      <c r="F65" s="280"/>
      <c r="G65" s="281"/>
      <c r="H65" s="36"/>
      <c r="I65" s="345"/>
      <c r="J65" s="37"/>
    </row>
    <row r="66" spans="1:10" s="38" customFormat="1" ht="11.25" customHeight="1" thickTop="1" x14ac:dyDescent="0.25">
      <c r="A66" s="331">
        <f>A61+1</f>
        <v>44511</v>
      </c>
      <c r="B66" s="271"/>
      <c r="C66" s="66"/>
      <c r="D66" s="30"/>
      <c r="E66" s="460"/>
      <c r="F66" s="461"/>
      <c r="G66" s="462"/>
      <c r="H66" s="31"/>
      <c r="I66" s="324">
        <f>IF(B66&lt;&gt;"",0,IF(SUM(H66:H70)&gt;0.416666666666666,0.416666666666666,SUM(H66:H70)))</f>
        <v>0</v>
      </c>
      <c r="J66" s="37"/>
    </row>
    <row r="67" spans="1:10" s="38" customFormat="1" ht="11.25" customHeight="1" x14ac:dyDescent="0.25">
      <c r="A67" s="331"/>
      <c r="B67" s="271"/>
      <c r="C67" s="32"/>
      <c r="D67" s="30"/>
      <c r="E67" s="276"/>
      <c r="F67" s="277"/>
      <c r="G67" s="278"/>
      <c r="H67" s="31"/>
      <c r="I67" s="324"/>
      <c r="J67" s="37"/>
    </row>
    <row r="68" spans="1:10" s="38" customFormat="1" ht="11.25" customHeight="1" x14ac:dyDescent="0.25">
      <c r="A68" s="331"/>
      <c r="B68" s="271"/>
      <c r="C68" s="73"/>
      <c r="D68" s="30"/>
      <c r="E68" s="276"/>
      <c r="F68" s="277"/>
      <c r="G68" s="278"/>
      <c r="H68" s="31"/>
      <c r="I68" s="324"/>
      <c r="J68" s="37"/>
    </row>
    <row r="69" spans="1:10" s="38" customFormat="1" ht="11.25" customHeight="1" x14ac:dyDescent="0.25">
      <c r="A69" s="332"/>
      <c r="B69" s="271"/>
      <c r="C69" s="32"/>
      <c r="D69" s="33"/>
      <c r="E69" s="276"/>
      <c r="F69" s="277"/>
      <c r="G69" s="278"/>
      <c r="H69" s="31"/>
      <c r="I69" s="325"/>
      <c r="J69" s="37"/>
    </row>
    <row r="70" spans="1:10" s="38" customFormat="1" ht="11.25" customHeight="1" thickBot="1" x14ac:dyDescent="0.3">
      <c r="A70" s="333"/>
      <c r="B70" s="272"/>
      <c r="C70" s="70"/>
      <c r="D70" s="35"/>
      <c r="E70" s="279"/>
      <c r="F70" s="280"/>
      <c r="G70" s="281"/>
      <c r="H70" s="36"/>
      <c r="I70" s="345"/>
      <c r="J70" s="37"/>
    </row>
    <row r="71" spans="1:10" s="38" customFormat="1" ht="11.25" customHeight="1" thickTop="1" x14ac:dyDescent="0.25">
      <c r="A71" s="331">
        <f>A66+1</f>
        <v>44512</v>
      </c>
      <c r="B71" s="271"/>
      <c r="C71" s="66"/>
      <c r="D71" s="30"/>
      <c r="E71" s="460"/>
      <c r="F71" s="461"/>
      <c r="G71" s="462"/>
      <c r="H71" s="31"/>
      <c r="I71" s="324">
        <f>IF(B71&lt;&gt;"",0,IF(SUM(H71:H75)&gt;0.416666666666666,0.416666666666666,SUM(H71:H75)))</f>
        <v>0</v>
      </c>
      <c r="J71" s="37"/>
    </row>
    <row r="72" spans="1:10" s="38" customFormat="1" ht="11.25" customHeight="1" x14ac:dyDescent="0.25">
      <c r="A72" s="331"/>
      <c r="B72" s="271"/>
      <c r="C72" s="32"/>
      <c r="D72" s="30"/>
      <c r="E72" s="276"/>
      <c r="F72" s="277"/>
      <c r="G72" s="278"/>
      <c r="H72" s="31"/>
      <c r="I72" s="324"/>
      <c r="J72" s="37"/>
    </row>
    <row r="73" spans="1:10" s="38" customFormat="1" ht="11.25" customHeight="1" x14ac:dyDescent="0.25">
      <c r="A73" s="331"/>
      <c r="B73" s="271"/>
      <c r="C73" s="73"/>
      <c r="D73" s="30"/>
      <c r="E73" s="276"/>
      <c r="F73" s="277"/>
      <c r="G73" s="278"/>
      <c r="H73" s="31"/>
      <c r="I73" s="324"/>
      <c r="J73" s="37"/>
    </row>
    <row r="74" spans="1:10" s="38" customFormat="1" ht="11.25" customHeight="1" x14ac:dyDescent="0.25">
      <c r="A74" s="332"/>
      <c r="B74" s="271"/>
      <c r="C74" s="32"/>
      <c r="D74" s="33"/>
      <c r="E74" s="276"/>
      <c r="F74" s="277"/>
      <c r="G74" s="278"/>
      <c r="H74" s="31"/>
      <c r="I74" s="325"/>
      <c r="J74" s="37"/>
    </row>
    <row r="75" spans="1:10" s="38" customFormat="1" ht="11.25" customHeight="1" thickBot="1" x14ac:dyDescent="0.3">
      <c r="A75" s="333"/>
      <c r="B75" s="272"/>
      <c r="C75" s="70"/>
      <c r="D75" s="35"/>
      <c r="E75" s="279"/>
      <c r="F75" s="280"/>
      <c r="G75" s="281"/>
      <c r="H75" s="36"/>
      <c r="I75" s="345"/>
      <c r="J75" s="37"/>
    </row>
    <row r="76" spans="1:10" s="38" customFormat="1" ht="11.25" customHeight="1" thickTop="1" x14ac:dyDescent="0.25">
      <c r="A76" s="444">
        <f>A71+1</f>
        <v>44513</v>
      </c>
      <c r="B76" s="447"/>
      <c r="C76" s="231"/>
      <c r="D76" s="220"/>
      <c r="E76" s="593"/>
      <c r="F76" s="594"/>
      <c r="G76" s="595"/>
      <c r="H76" s="221"/>
      <c r="I76" s="324">
        <f>IF(B76&lt;&gt;"",0,IF(SUM(H76:H80)&gt;0.416666666666666,0.416666666666666,SUM(H76:H80)))</f>
        <v>0</v>
      </c>
      <c r="J76" s="37"/>
    </row>
    <row r="77" spans="1:10" s="38" customFormat="1" ht="11.25" customHeight="1" x14ac:dyDescent="0.25">
      <c r="A77" s="444"/>
      <c r="B77" s="447"/>
      <c r="C77" s="222"/>
      <c r="D77" s="220"/>
      <c r="E77" s="436"/>
      <c r="F77" s="437"/>
      <c r="G77" s="438"/>
      <c r="H77" s="221"/>
      <c r="I77" s="324"/>
      <c r="J77" s="37"/>
    </row>
    <row r="78" spans="1:10" s="38" customFormat="1" ht="11.25" customHeight="1" x14ac:dyDescent="0.25">
      <c r="A78" s="444"/>
      <c r="B78" s="447"/>
      <c r="C78" s="235"/>
      <c r="D78" s="220"/>
      <c r="E78" s="436"/>
      <c r="F78" s="437"/>
      <c r="G78" s="438"/>
      <c r="H78" s="221"/>
      <c r="I78" s="324"/>
      <c r="J78" s="37"/>
    </row>
    <row r="79" spans="1:10" s="38" customFormat="1" ht="11.25" customHeight="1" x14ac:dyDescent="0.25">
      <c r="A79" s="445"/>
      <c r="B79" s="447"/>
      <c r="C79" s="222"/>
      <c r="D79" s="223"/>
      <c r="E79" s="436"/>
      <c r="F79" s="437"/>
      <c r="G79" s="438"/>
      <c r="H79" s="221"/>
      <c r="I79" s="325"/>
      <c r="J79" s="37"/>
    </row>
    <row r="80" spans="1:10" s="38" customFormat="1" ht="11.25" customHeight="1" thickBot="1" x14ac:dyDescent="0.3">
      <c r="A80" s="446"/>
      <c r="B80" s="448"/>
      <c r="C80" s="230"/>
      <c r="D80" s="225"/>
      <c r="E80" s="452"/>
      <c r="F80" s="453"/>
      <c r="G80" s="454"/>
      <c r="H80" s="226"/>
      <c r="I80" s="345"/>
      <c r="J80" s="42"/>
    </row>
    <row r="81" spans="1:10" s="38" customFormat="1" ht="11.25" customHeight="1" thickTop="1" x14ac:dyDescent="0.25">
      <c r="A81" s="444">
        <f>A76+1</f>
        <v>44514</v>
      </c>
      <c r="B81" s="447"/>
      <c r="C81" s="231"/>
      <c r="D81" s="220"/>
      <c r="E81" s="593"/>
      <c r="F81" s="594"/>
      <c r="G81" s="595"/>
      <c r="H81" s="221"/>
      <c r="I81" s="324">
        <f>IF(B81&lt;&gt;"",0,IF(SUM(H81:H85)&gt;0.416666666666666,0.416666666666666,SUM(H81:H85)))</f>
        <v>0</v>
      </c>
      <c r="J81" s="42"/>
    </row>
    <row r="82" spans="1:10" s="38" customFormat="1" ht="11.25" customHeight="1" x14ac:dyDescent="0.25">
      <c r="A82" s="444"/>
      <c r="B82" s="447"/>
      <c r="C82" s="222"/>
      <c r="D82" s="220"/>
      <c r="E82" s="436"/>
      <c r="F82" s="437"/>
      <c r="G82" s="438"/>
      <c r="H82" s="221"/>
      <c r="I82" s="324"/>
      <c r="J82" s="42"/>
    </row>
    <row r="83" spans="1:10" s="38" customFormat="1" ht="11.25" customHeight="1" x14ac:dyDescent="0.25">
      <c r="A83" s="444"/>
      <c r="B83" s="447"/>
      <c r="C83" s="235"/>
      <c r="D83" s="220"/>
      <c r="E83" s="436"/>
      <c r="F83" s="437"/>
      <c r="G83" s="438"/>
      <c r="H83" s="221"/>
      <c r="I83" s="324"/>
      <c r="J83" s="42"/>
    </row>
    <row r="84" spans="1:10" s="38" customFormat="1" ht="11.25" customHeight="1" x14ac:dyDescent="0.25">
      <c r="A84" s="445"/>
      <c r="B84" s="447"/>
      <c r="C84" s="222"/>
      <c r="D84" s="223"/>
      <c r="E84" s="436"/>
      <c r="F84" s="437"/>
      <c r="G84" s="438"/>
      <c r="H84" s="221"/>
      <c r="I84" s="325"/>
      <c r="J84" s="42"/>
    </row>
    <row r="85" spans="1:10" s="38" customFormat="1" ht="11.25" customHeight="1" thickBot="1" x14ac:dyDescent="0.3">
      <c r="A85" s="446"/>
      <c r="B85" s="448"/>
      <c r="C85" s="230"/>
      <c r="D85" s="225"/>
      <c r="E85" s="452"/>
      <c r="F85" s="453"/>
      <c r="G85" s="454"/>
      <c r="H85" s="226"/>
      <c r="I85" s="345"/>
      <c r="J85" s="42"/>
    </row>
    <row r="86" spans="1:10" s="38" customFormat="1" ht="11.25" customHeight="1" thickTop="1" x14ac:dyDescent="0.25">
      <c r="A86" s="331">
        <f>A81+1</f>
        <v>44515</v>
      </c>
      <c r="B86" s="271"/>
      <c r="C86" s="66"/>
      <c r="D86" s="30"/>
      <c r="E86" s="460"/>
      <c r="F86" s="461"/>
      <c r="G86" s="462"/>
      <c r="H86" s="31"/>
      <c r="I86" s="324">
        <f>IF(B86&lt;&gt;"",0,IF(SUM(H86:H90)&gt;0.416666666666666,0.416666666666666,SUM(H86:H90)))</f>
        <v>0</v>
      </c>
      <c r="J86" s="42"/>
    </row>
    <row r="87" spans="1:10" s="38" customFormat="1" ht="11.25" customHeight="1" x14ac:dyDescent="0.25">
      <c r="A87" s="331"/>
      <c r="B87" s="271"/>
      <c r="C87" s="32"/>
      <c r="D87" s="30"/>
      <c r="E87" s="276"/>
      <c r="F87" s="277"/>
      <c r="G87" s="278"/>
      <c r="H87" s="31"/>
      <c r="I87" s="324"/>
      <c r="J87" s="42"/>
    </row>
    <row r="88" spans="1:10" s="38" customFormat="1" ht="11.25" customHeight="1" x14ac:dyDescent="0.25">
      <c r="A88" s="331"/>
      <c r="B88" s="271"/>
      <c r="C88" s="73"/>
      <c r="D88" s="30"/>
      <c r="E88" s="276"/>
      <c r="F88" s="277"/>
      <c r="G88" s="278"/>
      <c r="H88" s="31"/>
      <c r="I88" s="324"/>
      <c r="J88" s="42"/>
    </row>
    <row r="89" spans="1:10" s="38" customFormat="1" ht="11.25" customHeight="1" x14ac:dyDescent="0.25">
      <c r="A89" s="332"/>
      <c r="B89" s="271"/>
      <c r="C89" s="32"/>
      <c r="D89" s="33"/>
      <c r="E89" s="276"/>
      <c r="F89" s="277"/>
      <c r="G89" s="278"/>
      <c r="H89" s="31"/>
      <c r="I89" s="325"/>
      <c r="J89" s="42"/>
    </row>
    <row r="90" spans="1:10" s="38" customFormat="1" ht="11.25" customHeight="1" thickBot="1" x14ac:dyDescent="0.3">
      <c r="A90" s="333"/>
      <c r="B90" s="272"/>
      <c r="C90" s="70"/>
      <c r="D90" s="35"/>
      <c r="E90" s="279"/>
      <c r="F90" s="280"/>
      <c r="G90" s="281"/>
      <c r="H90" s="36"/>
      <c r="I90" s="345"/>
      <c r="J90" s="42"/>
    </row>
    <row r="91" spans="1:10" s="38" customFormat="1" ht="11.25" customHeight="1" thickTop="1" x14ac:dyDescent="0.25">
      <c r="A91" s="331">
        <f>A86+1</f>
        <v>44516</v>
      </c>
      <c r="B91" s="271"/>
      <c r="C91" s="66"/>
      <c r="D91" s="30"/>
      <c r="E91" s="460"/>
      <c r="F91" s="461"/>
      <c r="G91" s="462"/>
      <c r="H91" s="31"/>
      <c r="I91" s="324">
        <f>IF(B91&lt;&gt;"",0,IF(SUM(H91:H95)&gt;0.416666666666666,0.416666666666666,SUM(H91:H95)))</f>
        <v>0</v>
      </c>
      <c r="J91" s="42"/>
    </row>
    <row r="92" spans="1:10" s="38" customFormat="1" ht="11.25" customHeight="1" x14ac:dyDescent="0.25">
      <c r="A92" s="331"/>
      <c r="B92" s="271"/>
      <c r="C92" s="32"/>
      <c r="D92" s="30"/>
      <c r="E92" s="276"/>
      <c r="F92" s="277"/>
      <c r="G92" s="278"/>
      <c r="H92" s="31"/>
      <c r="I92" s="324"/>
      <c r="J92" s="42"/>
    </row>
    <row r="93" spans="1:10" s="38" customFormat="1" ht="11.25" customHeight="1" x14ac:dyDescent="0.25">
      <c r="A93" s="331"/>
      <c r="B93" s="271"/>
      <c r="C93" s="73"/>
      <c r="D93" s="30"/>
      <c r="E93" s="276"/>
      <c r="F93" s="277"/>
      <c r="G93" s="278"/>
      <c r="H93" s="31"/>
      <c r="I93" s="324"/>
      <c r="J93" s="42"/>
    </row>
    <row r="94" spans="1:10" s="38" customFormat="1" ht="11.25" customHeight="1" x14ac:dyDescent="0.25">
      <c r="A94" s="332"/>
      <c r="B94" s="271"/>
      <c r="C94" s="32"/>
      <c r="D94" s="33"/>
      <c r="E94" s="276"/>
      <c r="F94" s="277"/>
      <c r="G94" s="278"/>
      <c r="H94" s="31"/>
      <c r="I94" s="325"/>
      <c r="J94" s="42"/>
    </row>
    <row r="95" spans="1:10" s="38" customFormat="1" ht="11.25" customHeight="1" thickBot="1" x14ac:dyDescent="0.3">
      <c r="A95" s="333"/>
      <c r="B95" s="272"/>
      <c r="C95" s="70"/>
      <c r="D95" s="35"/>
      <c r="E95" s="279"/>
      <c r="F95" s="280"/>
      <c r="G95" s="281"/>
      <c r="H95" s="36"/>
      <c r="I95" s="345"/>
      <c r="J95" s="42"/>
    </row>
    <row r="96" spans="1:10" s="38" customFormat="1" ht="11.25" customHeight="1" thickTop="1" x14ac:dyDescent="0.25">
      <c r="A96" s="331">
        <f>A91+1</f>
        <v>44517</v>
      </c>
      <c r="B96" s="271"/>
      <c r="C96" s="66"/>
      <c r="D96" s="30"/>
      <c r="E96" s="460"/>
      <c r="F96" s="461"/>
      <c r="G96" s="462"/>
      <c r="H96" s="31"/>
      <c r="I96" s="324">
        <f>IF(B96&lt;&gt;"",0,IF(SUM(H96:H100)&gt;0.416666666666666,0.416666666666666,SUM(H96:H100)))</f>
        <v>0</v>
      </c>
      <c r="J96" s="42"/>
    </row>
    <row r="97" spans="1:10" s="38" customFormat="1" ht="11.25" customHeight="1" x14ac:dyDescent="0.25">
      <c r="A97" s="331"/>
      <c r="B97" s="271"/>
      <c r="C97" s="32"/>
      <c r="D97" s="30"/>
      <c r="E97" s="276"/>
      <c r="F97" s="277"/>
      <c r="G97" s="278"/>
      <c r="H97" s="31"/>
      <c r="I97" s="324"/>
      <c r="J97" s="42"/>
    </row>
    <row r="98" spans="1:10" s="38" customFormat="1" ht="11.25" customHeight="1" x14ac:dyDescent="0.25">
      <c r="A98" s="331"/>
      <c r="B98" s="271"/>
      <c r="C98" s="73"/>
      <c r="D98" s="30"/>
      <c r="E98" s="276"/>
      <c r="F98" s="277"/>
      <c r="G98" s="278"/>
      <c r="H98" s="31"/>
      <c r="I98" s="324"/>
      <c r="J98" s="42"/>
    </row>
    <row r="99" spans="1:10" s="38" customFormat="1" ht="11.25" customHeight="1" x14ac:dyDescent="0.25">
      <c r="A99" s="332"/>
      <c r="B99" s="271"/>
      <c r="C99" s="32"/>
      <c r="D99" s="33"/>
      <c r="E99" s="276"/>
      <c r="F99" s="277"/>
      <c r="G99" s="278"/>
      <c r="H99" s="31"/>
      <c r="I99" s="325"/>
      <c r="J99" s="42"/>
    </row>
    <row r="100" spans="1:10" s="38" customFormat="1" ht="11.25" customHeight="1" thickBot="1" x14ac:dyDescent="0.3">
      <c r="A100" s="333"/>
      <c r="B100" s="272"/>
      <c r="C100" s="70"/>
      <c r="D100" s="35"/>
      <c r="E100" s="279"/>
      <c r="F100" s="280"/>
      <c r="G100" s="281"/>
      <c r="H100" s="36"/>
      <c r="I100" s="345"/>
      <c r="J100" s="42"/>
    </row>
    <row r="101" spans="1:10" s="38" customFormat="1" ht="11.25" customHeight="1" thickTop="1" x14ac:dyDescent="0.25">
      <c r="A101" s="331">
        <f>A96+1</f>
        <v>44518</v>
      </c>
      <c r="B101" s="271"/>
      <c r="C101" s="66"/>
      <c r="D101" s="30"/>
      <c r="E101" s="460"/>
      <c r="F101" s="461"/>
      <c r="G101" s="462"/>
      <c r="H101" s="31"/>
      <c r="I101" s="324">
        <f>IF(B101&lt;&gt;"",0,IF(SUM(H101:H105)&gt;0.416666666666666,0.416666666666666,SUM(H101:H105)))</f>
        <v>0</v>
      </c>
      <c r="J101" s="42"/>
    </row>
    <row r="102" spans="1:10" s="38" customFormat="1" ht="11.25" customHeight="1" x14ac:dyDescent="0.25">
      <c r="A102" s="331"/>
      <c r="B102" s="271"/>
      <c r="C102" s="32"/>
      <c r="D102" s="30"/>
      <c r="E102" s="276"/>
      <c r="F102" s="277"/>
      <c r="G102" s="278"/>
      <c r="H102" s="31"/>
      <c r="I102" s="324"/>
      <c r="J102" s="42"/>
    </row>
    <row r="103" spans="1:10" s="38" customFormat="1" ht="11.25" customHeight="1" x14ac:dyDescent="0.25">
      <c r="A103" s="331"/>
      <c r="B103" s="271"/>
      <c r="C103" s="73"/>
      <c r="D103" s="30"/>
      <c r="E103" s="276"/>
      <c r="F103" s="277"/>
      <c r="G103" s="278"/>
      <c r="H103" s="31"/>
      <c r="I103" s="324"/>
      <c r="J103" s="42"/>
    </row>
    <row r="104" spans="1:10" s="38" customFormat="1" ht="11.25" customHeight="1" x14ac:dyDescent="0.25">
      <c r="A104" s="332"/>
      <c r="B104" s="271"/>
      <c r="C104" s="32"/>
      <c r="D104" s="33"/>
      <c r="E104" s="276"/>
      <c r="F104" s="277"/>
      <c r="G104" s="278"/>
      <c r="H104" s="31"/>
      <c r="I104" s="325"/>
      <c r="J104" s="42"/>
    </row>
    <row r="105" spans="1:10" s="38" customFormat="1" ht="11.25" customHeight="1" thickBot="1" x14ac:dyDescent="0.3">
      <c r="A105" s="333"/>
      <c r="B105" s="272"/>
      <c r="C105" s="70"/>
      <c r="D105" s="35"/>
      <c r="E105" s="279"/>
      <c r="F105" s="280"/>
      <c r="G105" s="281"/>
      <c r="H105" s="36"/>
      <c r="I105" s="345"/>
      <c r="J105" s="42"/>
    </row>
    <row r="106" spans="1:10" s="38" customFormat="1" ht="11.25" customHeight="1" thickTop="1" x14ac:dyDescent="0.25">
      <c r="A106" s="331">
        <f>A101+1</f>
        <v>44519</v>
      </c>
      <c r="B106" s="271"/>
      <c r="C106" s="66"/>
      <c r="D106" s="30"/>
      <c r="E106" s="460"/>
      <c r="F106" s="461"/>
      <c r="G106" s="462"/>
      <c r="H106" s="31"/>
      <c r="I106" s="324">
        <f>IF(B106&lt;&gt;"",0,IF(SUM(H106:H110)&gt;0.416666666666666,0.416666666666666,SUM(H106:H110)))</f>
        <v>0</v>
      </c>
      <c r="J106" s="42"/>
    </row>
    <row r="107" spans="1:10" s="38" customFormat="1" ht="11.25" customHeight="1" x14ac:dyDescent="0.25">
      <c r="A107" s="331"/>
      <c r="B107" s="271"/>
      <c r="C107" s="32"/>
      <c r="D107" s="30"/>
      <c r="E107" s="276"/>
      <c r="F107" s="277"/>
      <c r="G107" s="278"/>
      <c r="H107" s="31"/>
      <c r="I107" s="324"/>
      <c r="J107" s="37"/>
    </row>
    <row r="108" spans="1:10" s="38" customFormat="1" ht="11.25" customHeight="1" x14ac:dyDescent="0.25">
      <c r="A108" s="331"/>
      <c r="B108" s="271"/>
      <c r="C108" s="73"/>
      <c r="D108" s="30"/>
      <c r="E108" s="276"/>
      <c r="F108" s="277"/>
      <c r="G108" s="278"/>
      <c r="H108" s="31"/>
      <c r="I108" s="324"/>
      <c r="J108" s="37"/>
    </row>
    <row r="109" spans="1:10" s="38" customFormat="1" ht="11.25" customHeight="1" x14ac:dyDescent="0.25">
      <c r="A109" s="332"/>
      <c r="B109" s="271"/>
      <c r="C109" s="32"/>
      <c r="D109" s="33"/>
      <c r="E109" s="276"/>
      <c r="F109" s="277"/>
      <c r="G109" s="278"/>
      <c r="H109" s="31"/>
      <c r="I109" s="325"/>
      <c r="J109" s="37"/>
    </row>
    <row r="110" spans="1:10" s="38" customFormat="1" ht="11.25" customHeight="1" thickBot="1" x14ac:dyDescent="0.3">
      <c r="A110" s="333"/>
      <c r="B110" s="272"/>
      <c r="C110" s="70"/>
      <c r="D110" s="35"/>
      <c r="E110" s="279"/>
      <c r="F110" s="280"/>
      <c r="G110" s="281"/>
      <c r="H110" s="36"/>
      <c r="I110" s="345"/>
      <c r="J110" s="37"/>
    </row>
    <row r="111" spans="1:10" s="38" customFormat="1" ht="11.25" customHeight="1" thickTop="1" x14ac:dyDescent="0.25">
      <c r="A111" s="444">
        <f>A106+1</f>
        <v>44520</v>
      </c>
      <c r="B111" s="447"/>
      <c r="C111" s="231"/>
      <c r="D111" s="220"/>
      <c r="E111" s="593"/>
      <c r="F111" s="594"/>
      <c r="G111" s="595"/>
      <c r="H111" s="221"/>
      <c r="I111" s="549">
        <f>IF(B111&lt;&gt;"",0,IF(SUM(H111:H115)&gt;0.416666666666666,0.416666666666666,SUM(H111:H115)))</f>
        <v>0</v>
      </c>
      <c r="J111" s="37"/>
    </row>
    <row r="112" spans="1:10" s="38" customFormat="1" ht="11.25" customHeight="1" x14ac:dyDescent="0.25">
      <c r="A112" s="444"/>
      <c r="B112" s="447"/>
      <c r="C112" s="222"/>
      <c r="D112" s="220"/>
      <c r="E112" s="436"/>
      <c r="F112" s="437"/>
      <c r="G112" s="438"/>
      <c r="H112" s="221"/>
      <c r="I112" s="549"/>
      <c r="J112" s="37"/>
    </row>
    <row r="113" spans="1:10" s="38" customFormat="1" ht="11.25" customHeight="1" x14ac:dyDescent="0.25">
      <c r="A113" s="444"/>
      <c r="B113" s="447"/>
      <c r="C113" s="235"/>
      <c r="D113" s="220"/>
      <c r="E113" s="436"/>
      <c r="F113" s="437"/>
      <c r="G113" s="438"/>
      <c r="H113" s="221"/>
      <c r="I113" s="549"/>
      <c r="J113" s="37"/>
    </row>
    <row r="114" spans="1:10" s="38" customFormat="1" ht="11.25" customHeight="1" x14ac:dyDescent="0.25">
      <c r="A114" s="445"/>
      <c r="B114" s="447"/>
      <c r="C114" s="222"/>
      <c r="D114" s="223"/>
      <c r="E114" s="436"/>
      <c r="F114" s="437"/>
      <c r="G114" s="438"/>
      <c r="H114" s="221"/>
      <c r="I114" s="550"/>
      <c r="J114" s="37"/>
    </row>
    <row r="115" spans="1:10" s="38" customFormat="1" ht="11.25" customHeight="1" thickBot="1" x14ac:dyDescent="0.3">
      <c r="A115" s="446"/>
      <c r="B115" s="448"/>
      <c r="C115" s="230"/>
      <c r="D115" s="225"/>
      <c r="E115" s="452"/>
      <c r="F115" s="453"/>
      <c r="G115" s="454"/>
      <c r="H115" s="226"/>
      <c r="I115" s="551"/>
      <c r="J115" s="37"/>
    </row>
    <row r="116" spans="1:10" s="38" customFormat="1" ht="11.25" customHeight="1" thickTop="1" x14ac:dyDescent="0.25">
      <c r="A116" s="444">
        <f>A111+1</f>
        <v>44521</v>
      </c>
      <c r="B116" s="447"/>
      <c r="C116" s="231"/>
      <c r="D116" s="220"/>
      <c r="E116" s="593"/>
      <c r="F116" s="594"/>
      <c r="G116" s="595"/>
      <c r="H116" s="221"/>
      <c r="I116" s="549">
        <f>IF(B116&lt;&gt;"",0,IF(SUM(H116:H120)&gt;0.416666666666666,0.416666666666666,SUM(H116:H120)))</f>
        <v>0</v>
      </c>
      <c r="J116" s="37"/>
    </row>
    <row r="117" spans="1:10" s="38" customFormat="1" ht="11.25" customHeight="1" x14ac:dyDescent="0.25">
      <c r="A117" s="444"/>
      <c r="B117" s="447"/>
      <c r="C117" s="222"/>
      <c r="D117" s="220"/>
      <c r="E117" s="436"/>
      <c r="F117" s="437"/>
      <c r="G117" s="438"/>
      <c r="H117" s="221"/>
      <c r="I117" s="549"/>
      <c r="J117" s="37"/>
    </row>
    <row r="118" spans="1:10" s="38" customFormat="1" ht="11.25" customHeight="1" x14ac:dyDescent="0.25">
      <c r="A118" s="444"/>
      <c r="B118" s="447"/>
      <c r="C118" s="235"/>
      <c r="D118" s="220"/>
      <c r="E118" s="436"/>
      <c r="F118" s="437"/>
      <c r="G118" s="438"/>
      <c r="H118" s="221"/>
      <c r="I118" s="549"/>
      <c r="J118" s="37"/>
    </row>
    <row r="119" spans="1:10" s="38" customFormat="1" ht="11.25" customHeight="1" x14ac:dyDescent="0.25">
      <c r="A119" s="445"/>
      <c r="B119" s="447"/>
      <c r="C119" s="222"/>
      <c r="D119" s="223"/>
      <c r="E119" s="436"/>
      <c r="F119" s="437"/>
      <c r="G119" s="438"/>
      <c r="H119" s="221"/>
      <c r="I119" s="550"/>
      <c r="J119" s="37"/>
    </row>
    <row r="120" spans="1:10" s="38" customFormat="1" ht="11.25" customHeight="1" thickBot="1" x14ac:dyDescent="0.3">
      <c r="A120" s="446"/>
      <c r="B120" s="448"/>
      <c r="C120" s="230"/>
      <c r="D120" s="225"/>
      <c r="E120" s="452"/>
      <c r="F120" s="453"/>
      <c r="G120" s="454"/>
      <c r="H120" s="226"/>
      <c r="I120" s="551"/>
      <c r="J120" s="37"/>
    </row>
    <row r="121" spans="1:10" s="38" customFormat="1" ht="11.25" customHeight="1" thickTop="1" x14ac:dyDescent="0.25">
      <c r="A121" s="331">
        <f>A116+1</f>
        <v>44522</v>
      </c>
      <c r="B121" s="271"/>
      <c r="C121" s="66"/>
      <c r="D121" s="30"/>
      <c r="E121" s="460"/>
      <c r="F121" s="461"/>
      <c r="G121" s="462"/>
      <c r="H121" s="31"/>
      <c r="I121" s="324">
        <f>IF(B121&lt;&gt;"",0,IF(SUM(H121:H125)&gt;0.416666666666666,0.416666666666666,SUM(H121:H125)))</f>
        <v>0</v>
      </c>
      <c r="J121" s="37"/>
    </row>
    <row r="122" spans="1:10" s="38" customFormat="1" ht="11.25" customHeight="1" x14ac:dyDescent="0.25">
      <c r="A122" s="331"/>
      <c r="B122" s="271"/>
      <c r="C122" s="32"/>
      <c r="D122" s="30"/>
      <c r="E122" s="276"/>
      <c r="F122" s="277"/>
      <c r="G122" s="278"/>
      <c r="H122" s="31"/>
      <c r="I122" s="324"/>
      <c r="J122" s="37"/>
    </row>
    <row r="123" spans="1:10" s="38" customFormat="1" ht="11.25" customHeight="1" x14ac:dyDescent="0.25">
      <c r="A123" s="331"/>
      <c r="B123" s="271"/>
      <c r="C123" s="73"/>
      <c r="D123" s="30"/>
      <c r="E123" s="276"/>
      <c r="F123" s="277"/>
      <c r="G123" s="278"/>
      <c r="H123" s="31"/>
      <c r="I123" s="324"/>
      <c r="J123" s="37"/>
    </row>
    <row r="124" spans="1:10" s="38" customFormat="1" ht="11.25" customHeight="1" x14ac:dyDescent="0.25">
      <c r="A124" s="332"/>
      <c r="B124" s="271"/>
      <c r="C124" s="32"/>
      <c r="D124" s="33"/>
      <c r="E124" s="276"/>
      <c r="F124" s="277"/>
      <c r="G124" s="278"/>
      <c r="H124" s="31"/>
      <c r="I124" s="325"/>
      <c r="J124" s="37"/>
    </row>
    <row r="125" spans="1:10" s="38" customFormat="1" ht="11.25" customHeight="1" thickBot="1" x14ac:dyDescent="0.3">
      <c r="A125" s="333"/>
      <c r="B125" s="272"/>
      <c r="C125" s="70"/>
      <c r="D125" s="35"/>
      <c r="E125" s="279"/>
      <c r="F125" s="280"/>
      <c r="G125" s="281"/>
      <c r="H125" s="36"/>
      <c r="I125" s="345"/>
      <c r="J125" s="37"/>
    </row>
    <row r="126" spans="1:10" s="38" customFormat="1" ht="11.25" customHeight="1" thickTop="1" x14ac:dyDescent="0.25">
      <c r="A126" s="331">
        <f>A121+1</f>
        <v>44523</v>
      </c>
      <c r="B126" s="271"/>
      <c r="C126" s="66"/>
      <c r="D126" s="30"/>
      <c r="E126" s="460"/>
      <c r="F126" s="461"/>
      <c r="G126" s="462"/>
      <c r="H126" s="31"/>
      <c r="I126" s="324">
        <f>IF(B126&lt;&gt;"",0,IF(SUM(H126:H130)&gt;0.416666666666666,0.416666666666666,SUM(H126:H130)))</f>
        <v>0</v>
      </c>
      <c r="J126" s="37"/>
    </row>
    <row r="127" spans="1:10" s="38" customFormat="1" ht="11.25" customHeight="1" x14ac:dyDescent="0.25">
      <c r="A127" s="331"/>
      <c r="B127" s="271"/>
      <c r="C127" s="32"/>
      <c r="D127" s="30"/>
      <c r="E127" s="276"/>
      <c r="F127" s="277"/>
      <c r="G127" s="278"/>
      <c r="H127" s="31"/>
      <c r="I127" s="324"/>
      <c r="J127" s="37"/>
    </row>
    <row r="128" spans="1:10" s="38" customFormat="1" ht="11.25" customHeight="1" x14ac:dyDescent="0.25">
      <c r="A128" s="331"/>
      <c r="B128" s="271"/>
      <c r="C128" s="73"/>
      <c r="D128" s="30"/>
      <c r="E128" s="276"/>
      <c r="F128" s="277"/>
      <c r="G128" s="278"/>
      <c r="H128" s="31"/>
      <c r="I128" s="324"/>
      <c r="J128" s="37"/>
    </row>
    <row r="129" spans="1:10" s="38" customFormat="1" ht="11.25" customHeight="1" x14ac:dyDescent="0.25">
      <c r="A129" s="332"/>
      <c r="B129" s="271"/>
      <c r="C129" s="32"/>
      <c r="D129" s="33"/>
      <c r="E129" s="276"/>
      <c r="F129" s="277"/>
      <c r="G129" s="278"/>
      <c r="H129" s="31"/>
      <c r="I129" s="325"/>
      <c r="J129" s="37"/>
    </row>
    <row r="130" spans="1:10" s="38" customFormat="1" ht="11.25" customHeight="1" thickBot="1" x14ac:dyDescent="0.3">
      <c r="A130" s="333"/>
      <c r="B130" s="272"/>
      <c r="C130" s="70"/>
      <c r="D130" s="35"/>
      <c r="E130" s="279"/>
      <c r="F130" s="280"/>
      <c r="G130" s="281"/>
      <c r="H130" s="36"/>
      <c r="I130" s="345"/>
      <c r="J130" s="37"/>
    </row>
    <row r="131" spans="1:10" s="38" customFormat="1" ht="11.25" customHeight="1" thickTop="1" x14ac:dyDescent="0.25">
      <c r="A131" s="331">
        <f>A126+1</f>
        <v>44524</v>
      </c>
      <c r="B131" s="271"/>
      <c r="C131" s="66"/>
      <c r="D131" s="30"/>
      <c r="E131" s="460"/>
      <c r="F131" s="461"/>
      <c r="G131" s="462"/>
      <c r="H131" s="31"/>
      <c r="I131" s="324">
        <f>IF(B131&lt;&gt;"",0,IF(SUM(H131:H135)&gt;0.416666666666666,0.416666666666666,SUM(H131:H135)))</f>
        <v>0</v>
      </c>
      <c r="J131" s="37"/>
    </row>
    <row r="132" spans="1:10" s="38" customFormat="1" ht="11.25" customHeight="1" x14ac:dyDescent="0.25">
      <c r="A132" s="331"/>
      <c r="B132" s="271"/>
      <c r="C132" s="32"/>
      <c r="D132" s="30"/>
      <c r="E132" s="276"/>
      <c r="F132" s="277"/>
      <c r="G132" s="278"/>
      <c r="H132" s="31"/>
      <c r="I132" s="324"/>
      <c r="J132" s="37"/>
    </row>
    <row r="133" spans="1:10" s="38" customFormat="1" ht="11.25" customHeight="1" x14ac:dyDescent="0.25">
      <c r="A133" s="331"/>
      <c r="B133" s="271"/>
      <c r="C133" s="73"/>
      <c r="D133" s="30"/>
      <c r="E133" s="276"/>
      <c r="F133" s="277"/>
      <c r="G133" s="278"/>
      <c r="H133" s="31"/>
      <c r="I133" s="324"/>
      <c r="J133" s="37"/>
    </row>
    <row r="134" spans="1:10" s="38" customFormat="1" ht="11.25" customHeight="1" x14ac:dyDescent="0.25">
      <c r="A134" s="332"/>
      <c r="B134" s="271"/>
      <c r="C134" s="32"/>
      <c r="D134" s="33"/>
      <c r="E134" s="276"/>
      <c r="F134" s="277"/>
      <c r="G134" s="278"/>
      <c r="H134" s="31"/>
      <c r="I134" s="325"/>
      <c r="J134" s="37"/>
    </row>
    <row r="135" spans="1:10" s="38" customFormat="1" ht="11.25" customHeight="1" thickBot="1" x14ac:dyDescent="0.3">
      <c r="A135" s="333"/>
      <c r="B135" s="272"/>
      <c r="C135" s="70"/>
      <c r="D135" s="35"/>
      <c r="E135" s="279"/>
      <c r="F135" s="280"/>
      <c r="G135" s="281"/>
      <c r="H135" s="36"/>
      <c r="I135" s="345"/>
      <c r="J135" s="37"/>
    </row>
    <row r="136" spans="1:10" s="38" customFormat="1" ht="11.25" customHeight="1" thickTop="1" x14ac:dyDescent="0.25">
      <c r="A136" s="331">
        <f>A131+1</f>
        <v>44525</v>
      </c>
      <c r="B136" s="271"/>
      <c r="C136" s="66"/>
      <c r="D136" s="30"/>
      <c r="E136" s="460"/>
      <c r="F136" s="461"/>
      <c r="G136" s="462"/>
      <c r="H136" s="31"/>
      <c r="I136" s="324">
        <f>IF(B136&lt;&gt;"",0,IF(SUM(H136:H140)&gt;0.416666666666666,0.416666666666666,SUM(H136:H140)))</f>
        <v>0</v>
      </c>
      <c r="J136" s="37"/>
    </row>
    <row r="137" spans="1:10" s="38" customFormat="1" ht="11.25" customHeight="1" x14ac:dyDescent="0.25">
      <c r="A137" s="331"/>
      <c r="B137" s="271"/>
      <c r="C137" s="32"/>
      <c r="D137" s="30"/>
      <c r="E137" s="276"/>
      <c r="F137" s="277"/>
      <c r="G137" s="278"/>
      <c r="H137" s="31"/>
      <c r="I137" s="324"/>
      <c r="J137" s="37"/>
    </row>
    <row r="138" spans="1:10" s="38" customFormat="1" ht="11.25" customHeight="1" x14ac:dyDescent="0.25">
      <c r="A138" s="331"/>
      <c r="B138" s="271"/>
      <c r="C138" s="73"/>
      <c r="D138" s="30"/>
      <c r="E138" s="276"/>
      <c r="F138" s="277"/>
      <c r="G138" s="278"/>
      <c r="H138" s="31"/>
      <c r="I138" s="324"/>
      <c r="J138" s="37"/>
    </row>
    <row r="139" spans="1:10" s="38" customFormat="1" ht="11.25" customHeight="1" x14ac:dyDescent="0.25">
      <c r="A139" s="332"/>
      <c r="B139" s="271"/>
      <c r="C139" s="32"/>
      <c r="D139" s="33"/>
      <c r="E139" s="276"/>
      <c r="F139" s="277"/>
      <c r="G139" s="278"/>
      <c r="H139" s="31"/>
      <c r="I139" s="325"/>
      <c r="J139" s="37"/>
    </row>
    <row r="140" spans="1:10" s="38" customFormat="1" ht="11.25" customHeight="1" thickBot="1" x14ac:dyDescent="0.3">
      <c r="A140" s="333"/>
      <c r="B140" s="272"/>
      <c r="C140" s="70"/>
      <c r="D140" s="35"/>
      <c r="E140" s="279"/>
      <c r="F140" s="280"/>
      <c r="G140" s="281"/>
      <c r="H140" s="36"/>
      <c r="I140" s="345"/>
      <c r="J140" s="37"/>
    </row>
    <row r="141" spans="1:10" s="38" customFormat="1" ht="11.25" customHeight="1" thickTop="1" x14ac:dyDescent="0.25">
      <c r="A141" s="331">
        <f>A136+1</f>
        <v>44526</v>
      </c>
      <c r="B141" s="271"/>
      <c r="C141" s="66"/>
      <c r="D141" s="30"/>
      <c r="E141" s="460"/>
      <c r="F141" s="461"/>
      <c r="G141" s="462"/>
      <c r="H141" s="31"/>
      <c r="I141" s="324">
        <f>IF(B141&lt;&gt;"",0,IF(SUM(H141:H145)&gt;0.416666666666666,0.416666666666666,SUM(H141:H145)))</f>
        <v>0</v>
      </c>
      <c r="J141" s="37"/>
    </row>
    <row r="142" spans="1:10" s="38" customFormat="1" ht="11.25" customHeight="1" x14ac:dyDescent="0.25">
      <c r="A142" s="331"/>
      <c r="B142" s="271"/>
      <c r="C142" s="32"/>
      <c r="D142" s="30"/>
      <c r="E142" s="276"/>
      <c r="F142" s="277"/>
      <c r="G142" s="278"/>
      <c r="H142" s="31"/>
      <c r="I142" s="324"/>
      <c r="J142" s="37"/>
    </row>
    <row r="143" spans="1:10" s="38" customFormat="1" ht="11.25" customHeight="1" x14ac:dyDescent="0.25">
      <c r="A143" s="331"/>
      <c r="B143" s="271"/>
      <c r="C143" s="73"/>
      <c r="D143" s="30"/>
      <c r="E143" s="276"/>
      <c r="F143" s="277"/>
      <c r="G143" s="278"/>
      <c r="H143" s="31"/>
      <c r="I143" s="324"/>
      <c r="J143" s="37"/>
    </row>
    <row r="144" spans="1:10" s="38" customFormat="1" ht="11.25" customHeight="1" x14ac:dyDescent="0.25">
      <c r="A144" s="332"/>
      <c r="B144" s="271"/>
      <c r="C144" s="32"/>
      <c r="D144" s="33"/>
      <c r="E144" s="276"/>
      <c r="F144" s="277"/>
      <c r="G144" s="278"/>
      <c r="H144" s="31"/>
      <c r="I144" s="325"/>
      <c r="J144" s="37"/>
    </row>
    <row r="145" spans="1:10" s="38" customFormat="1" ht="11.25" customHeight="1" thickBot="1" x14ac:dyDescent="0.3">
      <c r="A145" s="333"/>
      <c r="B145" s="272"/>
      <c r="C145" s="70"/>
      <c r="D145" s="35"/>
      <c r="E145" s="279"/>
      <c r="F145" s="280"/>
      <c r="G145" s="281"/>
      <c r="H145" s="36"/>
      <c r="I145" s="345"/>
      <c r="J145" s="37"/>
    </row>
    <row r="146" spans="1:10" s="38" customFormat="1" ht="11.25" customHeight="1" thickTop="1" x14ac:dyDescent="0.25">
      <c r="A146" s="444">
        <f>A141+1</f>
        <v>44527</v>
      </c>
      <c r="B146" s="447"/>
      <c r="C146" s="231"/>
      <c r="D146" s="220"/>
      <c r="E146" s="593"/>
      <c r="F146" s="594"/>
      <c r="G146" s="595"/>
      <c r="H146" s="221"/>
      <c r="I146" s="324">
        <f>IF(B146&lt;&gt;"",0,IF(SUM(H146:H150)&gt;0.416666666666666,0.416666666666666,SUM(H146:H150)))</f>
        <v>0</v>
      </c>
      <c r="J146" s="37"/>
    </row>
    <row r="147" spans="1:10" s="38" customFormat="1" ht="11.25" customHeight="1" x14ac:dyDescent="0.25">
      <c r="A147" s="444"/>
      <c r="B147" s="447"/>
      <c r="C147" s="222"/>
      <c r="D147" s="220"/>
      <c r="E147" s="436"/>
      <c r="F147" s="437"/>
      <c r="G147" s="438"/>
      <c r="H147" s="221"/>
      <c r="I147" s="324"/>
      <c r="J147" s="37"/>
    </row>
    <row r="148" spans="1:10" s="38" customFormat="1" ht="11.25" customHeight="1" x14ac:dyDescent="0.25">
      <c r="A148" s="444"/>
      <c r="B148" s="447"/>
      <c r="C148" s="235"/>
      <c r="D148" s="220"/>
      <c r="E148" s="436"/>
      <c r="F148" s="437"/>
      <c r="G148" s="438"/>
      <c r="H148" s="221"/>
      <c r="I148" s="324"/>
      <c r="J148" s="37"/>
    </row>
    <row r="149" spans="1:10" s="38" customFormat="1" ht="11.25" customHeight="1" x14ac:dyDescent="0.25">
      <c r="A149" s="445"/>
      <c r="B149" s="447"/>
      <c r="C149" s="222"/>
      <c r="D149" s="223"/>
      <c r="E149" s="436"/>
      <c r="F149" s="437"/>
      <c r="G149" s="438"/>
      <c r="H149" s="221"/>
      <c r="I149" s="325"/>
      <c r="J149" s="37"/>
    </row>
    <row r="150" spans="1:10" s="38" customFormat="1" ht="11.25" customHeight="1" thickBot="1" x14ac:dyDescent="0.3">
      <c r="A150" s="446"/>
      <c r="B150" s="448"/>
      <c r="C150" s="230"/>
      <c r="D150" s="225"/>
      <c r="E150" s="452"/>
      <c r="F150" s="453"/>
      <c r="G150" s="454"/>
      <c r="H150" s="226"/>
      <c r="I150" s="345"/>
      <c r="J150" s="37"/>
    </row>
    <row r="151" spans="1:10" s="38" customFormat="1" ht="11.25" customHeight="1" thickTop="1" x14ac:dyDescent="0.25">
      <c r="A151" s="444">
        <f>A146+1</f>
        <v>44528</v>
      </c>
      <c r="B151" s="447"/>
      <c r="C151" s="231"/>
      <c r="D151" s="220"/>
      <c r="E151" s="593"/>
      <c r="F151" s="594"/>
      <c r="G151" s="595"/>
      <c r="H151" s="221"/>
      <c r="I151" s="292">
        <f>IF(B151&lt;&gt;"",0,IF(SUM(H151:H155)&gt;0.416666666666666,0.416666666666666,SUM(H151:H155)))</f>
        <v>0</v>
      </c>
      <c r="J151" s="37"/>
    </row>
    <row r="152" spans="1:10" s="38" customFormat="1" ht="11.25" customHeight="1" x14ac:dyDescent="0.25">
      <c r="A152" s="444"/>
      <c r="B152" s="447"/>
      <c r="C152" s="222"/>
      <c r="D152" s="220"/>
      <c r="E152" s="436"/>
      <c r="F152" s="437"/>
      <c r="G152" s="438"/>
      <c r="H152" s="221"/>
      <c r="I152" s="292"/>
      <c r="J152" s="37"/>
    </row>
    <row r="153" spans="1:10" s="38" customFormat="1" ht="11.25" customHeight="1" x14ac:dyDescent="0.25">
      <c r="A153" s="444"/>
      <c r="B153" s="447"/>
      <c r="C153" s="235"/>
      <c r="D153" s="220"/>
      <c r="E153" s="436"/>
      <c r="F153" s="437"/>
      <c r="G153" s="438"/>
      <c r="H153" s="221"/>
      <c r="I153" s="292"/>
      <c r="J153" s="37"/>
    </row>
    <row r="154" spans="1:10" s="38" customFormat="1" ht="11.25" customHeight="1" x14ac:dyDescent="0.25">
      <c r="A154" s="445"/>
      <c r="B154" s="447"/>
      <c r="C154" s="222"/>
      <c r="D154" s="223"/>
      <c r="E154" s="436"/>
      <c r="F154" s="437"/>
      <c r="G154" s="438"/>
      <c r="H154" s="221"/>
      <c r="I154" s="293"/>
      <c r="J154" s="37"/>
    </row>
    <row r="155" spans="1:10" s="38" customFormat="1" ht="11.25" customHeight="1" thickBot="1" x14ac:dyDescent="0.3">
      <c r="A155" s="446"/>
      <c r="B155" s="448"/>
      <c r="C155" s="230"/>
      <c r="D155" s="225"/>
      <c r="E155" s="452"/>
      <c r="F155" s="453"/>
      <c r="G155" s="454"/>
      <c r="H155" s="226"/>
      <c r="I155" s="294"/>
      <c r="J155" s="37"/>
    </row>
    <row r="156" spans="1:10" s="38" customFormat="1" ht="11.25" customHeight="1" thickTop="1" x14ac:dyDescent="0.25">
      <c r="A156" s="331">
        <f>A151+1</f>
        <v>44529</v>
      </c>
      <c r="B156" s="271"/>
      <c r="C156" s="66"/>
      <c r="D156" s="30"/>
      <c r="E156" s="460"/>
      <c r="F156" s="461"/>
      <c r="G156" s="462"/>
      <c r="H156" s="31"/>
      <c r="I156" s="324">
        <f>IF(B156&lt;&gt;"",0,IF(SUM(H156:H160)&gt;0.416666666666666,0.416666666666666,SUM(H156:H160)))</f>
        <v>0</v>
      </c>
      <c r="J156" s="37"/>
    </row>
    <row r="157" spans="1:10" s="38" customFormat="1" ht="11.25" customHeight="1" x14ac:dyDescent="0.25">
      <c r="A157" s="331"/>
      <c r="B157" s="271"/>
      <c r="C157" s="32"/>
      <c r="D157" s="30"/>
      <c r="E157" s="276"/>
      <c r="F157" s="277"/>
      <c r="G157" s="278"/>
      <c r="H157" s="31"/>
      <c r="I157" s="324"/>
      <c r="J157" s="37"/>
    </row>
    <row r="158" spans="1:10" s="38" customFormat="1" ht="11.25" customHeight="1" x14ac:dyDescent="0.25">
      <c r="A158" s="331"/>
      <c r="B158" s="271"/>
      <c r="C158" s="73"/>
      <c r="D158" s="30"/>
      <c r="E158" s="276"/>
      <c r="F158" s="277"/>
      <c r="G158" s="278"/>
      <c r="H158" s="31"/>
      <c r="I158" s="324"/>
      <c r="J158" s="37"/>
    </row>
    <row r="159" spans="1:10" s="38" customFormat="1" ht="11.25" customHeight="1" x14ac:dyDescent="0.25">
      <c r="A159" s="332"/>
      <c r="B159" s="271"/>
      <c r="C159" s="32"/>
      <c r="D159" s="33"/>
      <c r="E159" s="276"/>
      <c r="F159" s="277"/>
      <c r="G159" s="278"/>
      <c r="H159" s="31"/>
      <c r="I159" s="325"/>
      <c r="J159" s="37"/>
    </row>
    <row r="160" spans="1:10" s="38" customFormat="1" ht="11.25" customHeight="1" thickBot="1" x14ac:dyDescent="0.3">
      <c r="A160" s="333"/>
      <c r="B160" s="272"/>
      <c r="C160" s="70"/>
      <c r="D160" s="35"/>
      <c r="E160" s="279"/>
      <c r="F160" s="280"/>
      <c r="G160" s="281"/>
      <c r="H160" s="36"/>
      <c r="I160" s="345"/>
      <c r="J160" s="37"/>
    </row>
    <row r="161" spans="1:10" s="38" customFormat="1" ht="11.25" customHeight="1" thickTop="1" x14ac:dyDescent="0.25">
      <c r="A161" s="331">
        <f>A156+1</f>
        <v>44530</v>
      </c>
      <c r="B161" s="271"/>
      <c r="C161" s="66"/>
      <c r="D161" s="30"/>
      <c r="E161" s="460"/>
      <c r="F161" s="461"/>
      <c r="G161" s="462"/>
      <c r="H161" s="31"/>
      <c r="I161" s="324">
        <f>IF(B161&lt;&gt;"",0,IF(SUM(H161:H165)&gt;0.416666666666666,0.416666666666666,SUM(H161:H165)))</f>
        <v>0</v>
      </c>
      <c r="J161" s="37"/>
    </row>
    <row r="162" spans="1:10" s="38" customFormat="1" ht="11.25" customHeight="1" x14ac:dyDescent="0.25">
      <c r="A162" s="331"/>
      <c r="B162" s="271"/>
      <c r="C162" s="32"/>
      <c r="D162" s="30"/>
      <c r="E162" s="276"/>
      <c r="F162" s="277"/>
      <c r="G162" s="278"/>
      <c r="H162" s="31"/>
      <c r="I162" s="324"/>
      <c r="J162" s="37"/>
    </row>
    <row r="163" spans="1:10" s="38" customFormat="1" ht="11.25" customHeight="1" x14ac:dyDescent="0.25">
      <c r="A163" s="331"/>
      <c r="B163" s="271"/>
      <c r="C163" s="73"/>
      <c r="D163" s="30"/>
      <c r="E163" s="276"/>
      <c r="F163" s="277"/>
      <c r="G163" s="278"/>
      <c r="H163" s="31"/>
      <c r="I163" s="324"/>
      <c r="J163" s="37"/>
    </row>
    <row r="164" spans="1:10" s="38" customFormat="1" ht="11.25" customHeight="1" x14ac:dyDescent="0.25">
      <c r="A164" s="332"/>
      <c r="B164" s="271"/>
      <c r="C164" s="32"/>
      <c r="D164" s="33"/>
      <c r="E164" s="276"/>
      <c r="F164" s="277"/>
      <c r="G164" s="278"/>
      <c r="H164" s="31"/>
      <c r="I164" s="325"/>
      <c r="J164" s="37"/>
    </row>
    <row r="165" spans="1:10" s="38" customFormat="1" ht="11.25" customHeight="1" thickBot="1" x14ac:dyDescent="0.3">
      <c r="A165" s="333"/>
      <c r="B165" s="272"/>
      <c r="C165" s="70"/>
      <c r="D165" s="35"/>
      <c r="E165" s="279"/>
      <c r="F165" s="280"/>
      <c r="G165" s="281"/>
      <c r="H165" s="36"/>
      <c r="I165" s="345"/>
      <c r="J165" s="37"/>
    </row>
    <row r="166" spans="1:10" s="38" customFormat="1" ht="11.25" hidden="1" customHeight="1" x14ac:dyDescent="0.25">
      <c r="A166" s="537">
        <f>A161+1</f>
        <v>44531</v>
      </c>
      <c r="B166" s="539"/>
      <c r="C166" s="131"/>
      <c r="D166" s="132"/>
      <c r="E166" s="327"/>
      <c r="F166" s="328"/>
      <c r="G166" s="329"/>
      <c r="H166" s="133"/>
      <c r="I166" s="323">
        <f>IF(B166&lt;&gt;"",0,IF(SUM(H166:H168)&gt;0.416666666666666,0.416666666666666,SUM(H166:H168)))</f>
        <v>0</v>
      </c>
      <c r="J166" s="37"/>
    </row>
    <row r="167" spans="1:10" s="38" customFormat="1" ht="11.25" hidden="1" customHeight="1" x14ac:dyDescent="0.25">
      <c r="A167" s="335"/>
      <c r="B167" s="307"/>
      <c r="C167" s="134"/>
      <c r="D167" s="135"/>
      <c r="E167" s="282"/>
      <c r="F167" s="283"/>
      <c r="G167" s="284"/>
      <c r="H167" s="136"/>
      <c r="I167" s="325"/>
      <c r="J167" s="37"/>
    </row>
    <row r="168" spans="1:10" s="38" customFormat="1" ht="11.25" hidden="1" customHeight="1" x14ac:dyDescent="0.25">
      <c r="A168" s="558"/>
      <c r="B168" s="559"/>
      <c r="C168" s="137"/>
      <c r="D168" s="138"/>
      <c r="E168" s="541"/>
      <c r="F168" s="542"/>
      <c r="G168" s="543"/>
      <c r="H168" s="139"/>
      <c r="I168" s="326"/>
      <c r="J168" s="37"/>
    </row>
    <row r="169" spans="1:10" s="38" customFormat="1" ht="12.75" customHeight="1" thickTop="1" thickBot="1" x14ac:dyDescent="0.3">
      <c r="A169" s="546" t="s">
        <v>8</v>
      </c>
      <c r="B169" s="373"/>
      <c r="C169" s="373"/>
      <c r="D169" s="43"/>
      <c r="E169" s="44">
        <f>K9*$H$8</f>
        <v>0</v>
      </c>
      <c r="F169" s="360" t="s">
        <v>36</v>
      </c>
      <c r="G169" s="343"/>
      <c r="H169" s="45">
        <f>SUM(H16:H168)</f>
        <v>0</v>
      </c>
      <c r="I169" s="46">
        <f>SUM(I16:I168)</f>
        <v>0</v>
      </c>
      <c r="J169" s="37"/>
    </row>
    <row r="170" spans="1:10" s="38" customFormat="1" ht="12.75" customHeight="1" x14ac:dyDescent="0.25">
      <c r="A170" s="370" t="str">
        <f>"projektbezogene SollAZ "&amp;$F$3</f>
        <v xml:space="preserve">projektbezogene SollAZ </v>
      </c>
      <c r="B170" s="371"/>
      <c r="C170" s="371"/>
      <c r="D170" s="47"/>
      <c r="E170" s="48">
        <f>K9*$H$9</f>
        <v>0</v>
      </c>
      <c r="F170" s="370"/>
      <c r="G170" s="371"/>
      <c r="H170" s="586"/>
      <c r="I170" s="76"/>
      <c r="J170" s="37"/>
    </row>
    <row r="171" spans="1:10" s="38" customFormat="1" ht="13" thickBot="1" x14ac:dyDescent="0.3">
      <c r="A171" s="346" t="str">
        <f>"projektbezogene Std. "&amp;$F$3</f>
        <v xml:space="preserve">projektbezogene Std. </v>
      </c>
      <c r="B171" s="347"/>
      <c r="C171" s="347"/>
      <c r="D171" s="49"/>
      <c r="E171" s="50">
        <f>SUMIF(C16:C168,F3,H16:H168)</f>
        <v>0</v>
      </c>
      <c r="F171" s="346"/>
      <c r="G171" s="347"/>
      <c r="H171" s="587"/>
      <c r="I171" s="77"/>
      <c r="J171" s="37"/>
    </row>
    <row r="172" spans="1:10" s="38" customFormat="1" ht="13.5" thickBot="1" x14ac:dyDescent="0.3">
      <c r="A172" s="342" t="s">
        <v>37</v>
      </c>
      <c r="B172" s="343"/>
      <c r="C172" s="343"/>
      <c r="D172" s="51"/>
      <c r="E172" s="52" t="str">
        <f>IF(E171=0,"",ROUND(E171/E169,4))</f>
        <v/>
      </c>
      <c r="F172" s="360"/>
      <c r="G172" s="343"/>
      <c r="H172" s="343"/>
      <c r="I172" s="78"/>
      <c r="J172" s="128"/>
    </row>
    <row r="173" spans="1:10" s="38" customFormat="1" ht="11.25" customHeight="1" x14ac:dyDescent="0.25">
      <c r="A173" s="439" t="str">
        <f>IF(ROUND(H169,5)=ROUND(I169,5),"","Die erbrachte Arbeitszeit stimmt nicht mit der abrechenbaren Arbeitszeit überein")</f>
        <v/>
      </c>
      <c r="B173" s="439"/>
      <c r="C173" s="439"/>
      <c r="D173" s="439"/>
      <c r="E173" s="439"/>
      <c r="F173" s="439"/>
      <c r="G173" s="439"/>
      <c r="H173" s="439"/>
      <c r="I173" s="439"/>
      <c r="J173" s="128"/>
    </row>
    <row r="174" spans="1:10" s="38" customFormat="1" ht="12.75" customHeight="1" x14ac:dyDescent="0.25">
      <c r="A174" s="440" t="s">
        <v>20</v>
      </c>
      <c r="B174" s="440"/>
      <c r="C174" s="440"/>
      <c r="D174" s="440"/>
      <c r="E174" s="440"/>
      <c r="F174" s="440"/>
      <c r="G174" s="440"/>
      <c r="H174" s="129"/>
      <c r="I174" s="129"/>
      <c r="J174" s="126"/>
    </row>
    <row r="175" spans="1:10" s="38" customFormat="1" ht="44.25" customHeight="1" x14ac:dyDescent="0.25">
      <c r="A175" s="440" t="s">
        <v>19</v>
      </c>
      <c r="B175" s="440"/>
      <c r="C175" s="440"/>
      <c r="D175" s="440"/>
      <c r="E175" s="440"/>
      <c r="F175" s="440"/>
      <c r="G175" s="440"/>
      <c r="H175" s="440"/>
      <c r="I175" s="440"/>
      <c r="J175" s="126"/>
    </row>
    <row r="176" spans="1:10" ht="9.75" customHeight="1" x14ac:dyDescent="0.25">
      <c r="A176" s="344"/>
      <c r="B176" s="344"/>
      <c r="C176" s="344"/>
      <c r="D176" s="16"/>
      <c r="E176" s="344"/>
      <c r="F176" s="344"/>
      <c r="G176" s="344"/>
      <c r="H176" s="344"/>
      <c r="I176" s="344"/>
      <c r="J176" s="130"/>
    </row>
    <row r="177" spans="1:10" ht="42" customHeight="1" x14ac:dyDescent="0.25">
      <c r="A177" s="309" t="s">
        <v>4</v>
      </c>
      <c r="B177" s="310"/>
      <c r="C177" s="311"/>
      <c r="D177" s="75"/>
      <c r="E177" s="309" t="s">
        <v>50</v>
      </c>
      <c r="F177" s="311"/>
      <c r="G177" s="309"/>
      <c r="H177" s="310"/>
      <c r="I177" s="311"/>
    </row>
    <row r="179" spans="1:10" x14ac:dyDescent="0.25">
      <c r="J179" s="93"/>
    </row>
    <row r="180" spans="1:10" x14ac:dyDescent="0.25">
      <c r="J180" s="93"/>
    </row>
  </sheetData>
  <sheetProtection password="C9B4" sheet="1" objects="1" scenarios="1"/>
  <mergeCells count="278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46:A50"/>
    <mergeCell ref="B46:B50"/>
    <mergeCell ref="E46:G46"/>
    <mergeCell ref="I46:I50"/>
    <mergeCell ref="E49:G49"/>
    <mergeCell ref="E50:G50"/>
    <mergeCell ref="A41:A45"/>
    <mergeCell ref="B41:B45"/>
    <mergeCell ref="E41:G41"/>
    <mergeCell ref="I41:I45"/>
    <mergeCell ref="E44:G44"/>
    <mergeCell ref="E45:G45"/>
    <mergeCell ref="E48:G48"/>
    <mergeCell ref="E42:G42"/>
    <mergeCell ref="E43:G43"/>
    <mergeCell ref="E47:G47"/>
    <mergeCell ref="A56:A60"/>
    <mergeCell ref="B56:B60"/>
    <mergeCell ref="E56:G56"/>
    <mergeCell ref="I56:I60"/>
    <mergeCell ref="E59:G59"/>
    <mergeCell ref="E60:G60"/>
    <mergeCell ref="A51:A55"/>
    <mergeCell ref="B51:B55"/>
    <mergeCell ref="E51:G51"/>
    <mergeCell ref="I51:I55"/>
    <mergeCell ref="E54:G54"/>
    <mergeCell ref="E55:G55"/>
    <mergeCell ref="E52:G52"/>
    <mergeCell ref="E53:G53"/>
    <mergeCell ref="E57:G57"/>
    <mergeCell ref="E58:G58"/>
    <mergeCell ref="A66:A70"/>
    <mergeCell ref="B66:B70"/>
    <mergeCell ref="E66:G66"/>
    <mergeCell ref="I66:I70"/>
    <mergeCell ref="E69:G69"/>
    <mergeCell ref="E70:G70"/>
    <mergeCell ref="A61:A65"/>
    <mergeCell ref="B61:B65"/>
    <mergeCell ref="E61:G61"/>
    <mergeCell ref="I61:I65"/>
    <mergeCell ref="E64:G64"/>
    <mergeCell ref="E65:G65"/>
    <mergeCell ref="E62:G62"/>
    <mergeCell ref="E63:G63"/>
    <mergeCell ref="E67:G67"/>
    <mergeCell ref="E68:G68"/>
    <mergeCell ref="A76:A80"/>
    <mergeCell ref="B76:B80"/>
    <mergeCell ref="E76:G76"/>
    <mergeCell ref="I76:I80"/>
    <mergeCell ref="E79:G79"/>
    <mergeCell ref="E80:G80"/>
    <mergeCell ref="A71:A75"/>
    <mergeCell ref="B71:B75"/>
    <mergeCell ref="E71:G71"/>
    <mergeCell ref="I71:I75"/>
    <mergeCell ref="E74:G74"/>
    <mergeCell ref="E75:G75"/>
    <mergeCell ref="E72:G72"/>
    <mergeCell ref="E73:G73"/>
    <mergeCell ref="E77:G77"/>
    <mergeCell ref="E78:G78"/>
    <mergeCell ref="A86:A90"/>
    <mergeCell ref="B86:B90"/>
    <mergeCell ref="E86:G86"/>
    <mergeCell ref="I86:I90"/>
    <mergeCell ref="E89:G89"/>
    <mergeCell ref="E90:G90"/>
    <mergeCell ref="A81:A85"/>
    <mergeCell ref="B81:B85"/>
    <mergeCell ref="E81:G81"/>
    <mergeCell ref="I81:I85"/>
    <mergeCell ref="E84:G84"/>
    <mergeCell ref="E85:G85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16:A120"/>
    <mergeCell ref="B116:B120"/>
    <mergeCell ref="E116:G116"/>
    <mergeCell ref="I116:I120"/>
    <mergeCell ref="E119:G119"/>
    <mergeCell ref="E120:G120"/>
    <mergeCell ref="A111:A115"/>
    <mergeCell ref="B111:B115"/>
    <mergeCell ref="E111:G111"/>
    <mergeCell ref="I111:I115"/>
    <mergeCell ref="E114:G114"/>
    <mergeCell ref="E115:G115"/>
    <mergeCell ref="E112:G112"/>
    <mergeCell ref="E113:G113"/>
    <mergeCell ref="E117:G117"/>
    <mergeCell ref="E118:G11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46:A150"/>
    <mergeCell ref="B146:B150"/>
    <mergeCell ref="E146:G146"/>
    <mergeCell ref="I146:I150"/>
    <mergeCell ref="E149:G149"/>
    <mergeCell ref="E150:G150"/>
    <mergeCell ref="A141:A145"/>
    <mergeCell ref="B141:B145"/>
    <mergeCell ref="E141:G141"/>
    <mergeCell ref="I141:I145"/>
    <mergeCell ref="E144:G144"/>
    <mergeCell ref="E145:G145"/>
    <mergeCell ref="E142:G142"/>
    <mergeCell ref="E143:G143"/>
    <mergeCell ref="E147:G147"/>
    <mergeCell ref="E148:G148"/>
    <mergeCell ref="A156:A160"/>
    <mergeCell ref="B156:B160"/>
    <mergeCell ref="E156:G156"/>
    <mergeCell ref="I156:I160"/>
    <mergeCell ref="E159:G159"/>
    <mergeCell ref="E160:G160"/>
    <mergeCell ref="A151:A155"/>
    <mergeCell ref="B151:B155"/>
    <mergeCell ref="E151:G151"/>
    <mergeCell ref="I151:I155"/>
    <mergeCell ref="E154:G154"/>
    <mergeCell ref="E155:G155"/>
    <mergeCell ref="E152:G152"/>
    <mergeCell ref="E153:G153"/>
    <mergeCell ref="E157:G157"/>
    <mergeCell ref="E158:G158"/>
    <mergeCell ref="I166:I168"/>
    <mergeCell ref="E167:G167"/>
    <mergeCell ref="E168:G168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A172:C172"/>
    <mergeCell ref="F172:H172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</mergeCells>
  <conditionalFormatting sqref="A173:I173">
    <cfRule type="cellIs" dxfId="1" priority="1" stopIfTrue="1" operator="equal">
      <formula>"Die erbrachte Arbeitszeit stimmt nicht mit der abrechenbaren Arbeitszeit überein"</formula>
    </cfRule>
  </conditionalFormatting>
  <dataValidations count="6">
    <dataValidation operator="lessThanOrEqual" allowBlank="1" showInputMessage="1" showErrorMessage="1" sqref="J26:J171"/>
    <dataValidation type="time" operator="lessThanOrEqual" allowBlank="1" showInputMessage="1" showErrorMessage="1" sqref="J21:J25">
      <formula1>0.416666666666667</formula1>
    </dataValidation>
    <dataValidation type="list" showInputMessage="1" showErrorMessage="1" sqref="D16:D168 C166:C168">
      <formula1>$K$1:$K$3</formula1>
    </dataValidation>
    <dataValidation type="list" allowBlank="1" showInputMessage="1" showErrorMessage="1" sqref="B16:B168">
      <formula1>$K$4:$K$5</formula1>
    </dataValidation>
    <dataValidation type="time" operator="lessThanOrEqual" showInputMessage="1" showErrorMessage="1" errorTitle="&gt;10 Std." error="Die Tagesarbeitszeit darf nicht mehr als 10 Std. betragen." sqref="H16:H168">
      <formula1>0.416666666666667</formula1>
    </dataValidation>
    <dataValidation type="list" showInputMessage="1" showErrorMessage="1" sqref="C16:C165">
      <formula1>$F$3</formula1>
    </dataValidation>
  </dataValidations>
  <pageMargins left="0.78740157480314965" right="0.78740157480314965" top="0.39370078740157483" bottom="0.39370078740157483" header="0.51181102362204722" footer="0.51181102362204722"/>
  <pageSetup paperSize="9" scale="99" fitToHeight="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zoomScaleNormal="100" workbookViewId="0">
      <selection activeCell="E18" sqref="E18:G18"/>
    </sheetView>
  </sheetViews>
  <sheetFormatPr baseColWidth="10" defaultColWidth="11.453125" defaultRowHeight="12.5" x14ac:dyDescent="0.25"/>
  <cols>
    <col min="1" max="1" width="15.1796875" style="5" bestFit="1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1.81640625" style="5" customWidth="1"/>
    <col min="7" max="7" width="9.453125" style="5" bestFit="1" customWidth="1"/>
    <col min="8" max="8" width="7.81640625" style="5" customWidth="1"/>
    <col min="9" max="9" width="12.7265625" style="5" customWidth="1"/>
    <col min="10" max="10" width="11.1796875" style="5" hidden="1" customWidth="1"/>
    <col min="11" max="11" width="9.26953125" style="5" hidden="1" customWidth="1"/>
    <col min="12" max="16384" width="11.453125" style="5"/>
  </cols>
  <sheetData>
    <row r="1" spans="1:11" s="123" customFormat="1" ht="13.5" thickBo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8"/>
      <c r="J1" s="122"/>
      <c r="K1" s="109">
        <f>F3</f>
        <v>0</v>
      </c>
    </row>
    <row r="2" spans="1:11" s="123" customFormat="1" ht="13" x14ac:dyDescent="0.25">
      <c r="A2" s="469" t="s">
        <v>12</v>
      </c>
      <c r="B2" s="470"/>
      <c r="C2" s="53" t="s">
        <v>15</v>
      </c>
      <c r="D2" s="53"/>
      <c r="E2" s="530" t="s">
        <v>56</v>
      </c>
      <c r="F2" s="531"/>
      <c r="G2" s="471" t="s">
        <v>11</v>
      </c>
      <c r="H2" s="472"/>
      <c r="I2" s="473"/>
      <c r="J2" s="122"/>
      <c r="K2" s="109" t="s">
        <v>6</v>
      </c>
    </row>
    <row r="3" spans="1:11" s="38" customFormat="1" ht="13" thickBot="1" x14ac:dyDescent="0.3">
      <c r="A3" s="525" t="s">
        <v>16</v>
      </c>
      <c r="B3" s="526"/>
      <c r="C3" s="142" t="s">
        <v>49</v>
      </c>
      <c r="D3" s="54"/>
      <c r="E3" s="532"/>
      <c r="F3" s="480"/>
      <c r="G3" s="527"/>
      <c r="H3" s="288"/>
      <c r="I3" s="528"/>
      <c r="J3" s="124"/>
      <c r="K3" s="109" t="e">
        <f>IF(#REF!="","",#REF!)</f>
        <v>#REF!</v>
      </c>
    </row>
    <row r="4" spans="1:11" s="38" customFormat="1" ht="4.5" hidden="1" customHeight="1" x14ac:dyDescent="0.25">
      <c r="E4" s="55"/>
      <c r="F4" s="56"/>
      <c r="G4" s="57"/>
      <c r="H4" s="56"/>
      <c r="I4" s="58"/>
      <c r="J4" s="124"/>
      <c r="K4" s="109" t="s">
        <v>9</v>
      </c>
    </row>
    <row r="5" spans="1:11" s="40" customFormat="1" ht="14" x14ac:dyDescent="0.25">
      <c r="A5" s="486" t="s">
        <v>35</v>
      </c>
      <c r="B5" s="487"/>
      <c r="C5" s="487"/>
      <c r="D5" s="529"/>
      <c r="E5" s="529"/>
      <c r="F5" s="562"/>
      <c r="G5" s="484"/>
      <c r="H5" s="484"/>
      <c r="I5" s="485"/>
      <c r="K5" s="109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107" t="s">
        <v>33</v>
      </c>
      <c r="I6" s="108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83"/>
      <c r="I7" s="81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00"/>
      <c r="I8" s="22"/>
      <c r="J8" s="40"/>
      <c r="K8" s="40"/>
    </row>
    <row r="9" spans="1:11" s="38" customFormat="1" x14ac:dyDescent="0.25">
      <c r="A9" s="400" t="str">
        <f>"davon im Projekt "&amp;E3&amp;" beschäftigt:"</f>
        <v>davon im Projekt  beschäftigt:</v>
      </c>
      <c r="B9" s="401"/>
      <c r="C9" s="401"/>
      <c r="D9" s="401"/>
      <c r="E9" s="401"/>
      <c r="F9" s="401"/>
      <c r="G9" s="401"/>
      <c r="H9" s="100"/>
      <c r="I9" s="23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121"/>
      <c r="I10" s="80"/>
      <c r="J10" s="109"/>
      <c r="K10" s="111"/>
    </row>
    <row r="11" spans="1:11" s="38" customFormat="1" ht="13.5" thickBot="1" x14ac:dyDescent="0.3">
      <c r="A11" s="61"/>
      <c r="B11" s="61"/>
      <c r="C11" s="61"/>
      <c r="D11" s="61"/>
      <c r="E11" s="61"/>
      <c r="F11" s="62" t="s">
        <v>17</v>
      </c>
      <c r="G11" s="63" t="s">
        <v>32</v>
      </c>
      <c r="H11" s="64" t="s">
        <v>18</v>
      </c>
      <c r="I11" s="125">
        <v>2021</v>
      </c>
      <c r="J11" s="126"/>
      <c r="K11" s="127"/>
    </row>
    <row r="12" spans="1:11" s="38" customFormat="1" ht="20.25" customHeight="1" x14ac:dyDescent="0.25">
      <c r="A12" s="65" t="s">
        <v>1</v>
      </c>
      <c r="B12" s="464" t="s">
        <v>7</v>
      </c>
      <c r="C12" s="464"/>
      <c r="D12" s="464"/>
      <c r="E12" s="464"/>
      <c r="F12" s="464"/>
      <c r="G12" s="464"/>
      <c r="H12" s="464"/>
      <c r="I12" s="465"/>
      <c r="J12" s="126"/>
    </row>
    <row r="13" spans="1:11" s="38" customFormat="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26"/>
    </row>
    <row r="14" spans="1:11" s="38" customFormat="1" ht="6.75" hidden="1" customHeight="1" x14ac:dyDescent="0.25">
      <c r="I14" s="41"/>
      <c r="J14" s="126"/>
    </row>
    <row r="15" spans="1:11" s="40" customFormat="1" ht="52.5" thickBot="1" x14ac:dyDescent="0.3">
      <c r="A15" s="1" t="s">
        <v>2</v>
      </c>
      <c r="B15" s="92" t="s">
        <v>10</v>
      </c>
      <c r="C15" s="92" t="s">
        <v>51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39"/>
    </row>
    <row r="16" spans="1:11" s="40" customFormat="1" ht="11.25" customHeight="1" x14ac:dyDescent="0.25">
      <c r="A16" s="458">
        <v>44531</v>
      </c>
      <c r="B16" s="459"/>
      <c r="C16" s="66"/>
      <c r="D16" s="67"/>
      <c r="E16" s="460"/>
      <c r="F16" s="461"/>
      <c r="G16" s="462"/>
      <c r="H16" s="68"/>
      <c r="I16" s="463">
        <f>IF(B16&lt;&gt;"",0,IF(SUM(H16:H20)&gt;0.416666666666666,0.416666666666666,SUM(H16:H20)))</f>
        <v>0</v>
      </c>
      <c r="J16" s="39"/>
    </row>
    <row r="17" spans="1:10" s="40" customFormat="1" ht="11.25" customHeight="1" x14ac:dyDescent="0.25">
      <c r="A17" s="331"/>
      <c r="B17" s="271"/>
      <c r="C17" s="32"/>
      <c r="D17" s="74"/>
      <c r="E17" s="276"/>
      <c r="F17" s="277"/>
      <c r="G17" s="278"/>
      <c r="H17" s="31"/>
      <c r="I17" s="324"/>
      <c r="J17" s="39"/>
    </row>
    <row r="18" spans="1:10" s="40" customFormat="1" ht="11.25" customHeight="1" x14ac:dyDescent="0.25">
      <c r="A18" s="331"/>
      <c r="B18" s="271"/>
      <c r="C18" s="32"/>
      <c r="D18" s="74"/>
      <c r="E18" s="276"/>
      <c r="F18" s="277"/>
      <c r="G18" s="278"/>
      <c r="H18" s="31"/>
      <c r="I18" s="324"/>
      <c r="J18" s="39"/>
    </row>
    <row r="19" spans="1:10" s="38" customFormat="1" ht="11.25" customHeight="1" x14ac:dyDescent="0.25">
      <c r="A19" s="332"/>
      <c r="B19" s="271"/>
      <c r="C19" s="32"/>
      <c r="D19" s="33"/>
      <c r="E19" s="276"/>
      <c r="F19" s="277"/>
      <c r="G19" s="278"/>
      <c r="H19" s="69"/>
      <c r="I19" s="325"/>
      <c r="J19" s="41"/>
    </row>
    <row r="20" spans="1:10" s="38" customFormat="1" ht="11.25" customHeight="1" thickBot="1" x14ac:dyDescent="0.3">
      <c r="A20" s="333"/>
      <c r="B20" s="272"/>
      <c r="C20" s="34"/>
      <c r="D20" s="71"/>
      <c r="E20" s="279"/>
      <c r="F20" s="280"/>
      <c r="G20" s="281"/>
      <c r="H20" s="72"/>
      <c r="I20" s="345"/>
      <c r="J20" s="10"/>
    </row>
    <row r="21" spans="1:10" s="38" customFormat="1" ht="11.25" customHeight="1" thickTop="1" x14ac:dyDescent="0.25">
      <c r="A21" s="331">
        <f>A16+1</f>
        <v>44532</v>
      </c>
      <c r="B21" s="271"/>
      <c r="C21" s="66"/>
      <c r="D21" s="74"/>
      <c r="E21" s="460"/>
      <c r="F21" s="461"/>
      <c r="G21" s="462"/>
      <c r="H21" s="31"/>
      <c r="I21" s="324">
        <f>IF(B21&lt;&gt;"",0,IF(SUM(H21:H25)&gt;0.416666666666666,0.416666666666666,SUM(H21:H25)))</f>
        <v>0</v>
      </c>
      <c r="J21" s="37"/>
    </row>
    <row r="22" spans="1:10" s="38" customFormat="1" ht="11.25" customHeight="1" x14ac:dyDescent="0.25">
      <c r="A22" s="331"/>
      <c r="B22" s="271"/>
      <c r="C22" s="32"/>
      <c r="D22" s="74"/>
      <c r="E22" s="276"/>
      <c r="F22" s="277"/>
      <c r="G22" s="278"/>
      <c r="H22" s="31"/>
      <c r="I22" s="324"/>
      <c r="J22" s="37"/>
    </row>
    <row r="23" spans="1:10" s="38" customFormat="1" ht="11.25" customHeight="1" x14ac:dyDescent="0.25">
      <c r="A23" s="331"/>
      <c r="B23" s="271"/>
      <c r="C23" s="32"/>
      <c r="D23" s="74"/>
      <c r="E23" s="276"/>
      <c r="F23" s="277"/>
      <c r="G23" s="278"/>
      <c r="H23" s="31"/>
      <c r="I23" s="324"/>
      <c r="J23" s="37"/>
    </row>
    <row r="24" spans="1:10" s="38" customFormat="1" ht="11.25" customHeight="1" x14ac:dyDescent="0.25">
      <c r="A24" s="332"/>
      <c r="B24" s="271"/>
      <c r="C24" s="32"/>
      <c r="D24" s="33"/>
      <c r="E24" s="276"/>
      <c r="F24" s="277"/>
      <c r="G24" s="278"/>
      <c r="H24" s="31"/>
      <c r="I24" s="325"/>
      <c r="J24" s="37"/>
    </row>
    <row r="25" spans="1:10" s="38" customFormat="1" ht="11.25" customHeight="1" thickBot="1" x14ac:dyDescent="0.3">
      <c r="A25" s="333"/>
      <c r="B25" s="272"/>
      <c r="C25" s="34"/>
      <c r="D25" s="71"/>
      <c r="E25" s="279"/>
      <c r="F25" s="280"/>
      <c r="G25" s="281"/>
      <c r="H25" s="36"/>
      <c r="I25" s="345"/>
      <c r="J25" s="37"/>
    </row>
    <row r="26" spans="1:10" s="38" customFormat="1" ht="11.25" customHeight="1" thickTop="1" x14ac:dyDescent="0.25">
      <c r="A26" s="331">
        <f>A21+1</f>
        <v>44533</v>
      </c>
      <c r="B26" s="271"/>
      <c r="C26" s="66"/>
      <c r="D26" s="30"/>
      <c r="E26" s="460"/>
      <c r="F26" s="461"/>
      <c r="G26" s="462"/>
      <c r="H26" s="31"/>
      <c r="I26" s="324">
        <f>IF(B26&lt;&gt;"",0,IF(SUM(H26:H30)&gt;0.416666666666666,0.416666666666666,SUM(H26:H30)))</f>
        <v>0</v>
      </c>
      <c r="J26" s="37"/>
    </row>
    <row r="27" spans="1:10" s="38" customFormat="1" ht="11.25" customHeight="1" x14ac:dyDescent="0.25">
      <c r="A27" s="331"/>
      <c r="B27" s="271"/>
      <c r="C27" s="32"/>
      <c r="D27" s="30"/>
      <c r="E27" s="276"/>
      <c r="F27" s="277"/>
      <c r="G27" s="278"/>
      <c r="H27" s="31"/>
      <c r="I27" s="324"/>
      <c r="J27" s="37"/>
    </row>
    <row r="28" spans="1:10" s="38" customFormat="1" ht="11.25" customHeight="1" x14ac:dyDescent="0.25">
      <c r="A28" s="331"/>
      <c r="B28" s="271"/>
      <c r="C28" s="32"/>
      <c r="D28" s="30"/>
      <c r="E28" s="276"/>
      <c r="F28" s="277"/>
      <c r="G28" s="278"/>
      <c r="H28" s="31"/>
      <c r="I28" s="324"/>
      <c r="J28" s="37"/>
    </row>
    <row r="29" spans="1:10" s="38" customFormat="1" ht="11.25" customHeight="1" x14ac:dyDescent="0.25">
      <c r="A29" s="332"/>
      <c r="B29" s="271"/>
      <c r="C29" s="32"/>
      <c r="D29" s="33"/>
      <c r="E29" s="276"/>
      <c r="F29" s="277"/>
      <c r="G29" s="278"/>
      <c r="H29" s="31"/>
      <c r="I29" s="325"/>
      <c r="J29" s="37"/>
    </row>
    <row r="30" spans="1:10" s="38" customFormat="1" ht="11.25" customHeight="1" thickBot="1" x14ac:dyDescent="0.3">
      <c r="A30" s="333"/>
      <c r="B30" s="272"/>
      <c r="C30" s="34"/>
      <c r="D30" s="35"/>
      <c r="E30" s="279"/>
      <c r="F30" s="280"/>
      <c r="G30" s="281"/>
      <c r="H30" s="36"/>
      <c r="I30" s="345"/>
      <c r="J30" s="37"/>
    </row>
    <row r="31" spans="1:10" s="38" customFormat="1" ht="11.25" customHeight="1" thickTop="1" x14ac:dyDescent="0.25">
      <c r="A31" s="444">
        <f>A26+1</f>
        <v>44534</v>
      </c>
      <c r="B31" s="447"/>
      <c r="C31" s="231"/>
      <c r="D31" s="220"/>
      <c r="E31" s="593"/>
      <c r="F31" s="594"/>
      <c r="G31" s="595"/>
      <c r="H31" s="221"/>
      <c r="I31" s="324">
        <f>IF(B31&lt;&gt;"",0,IF(SUM(H31:H35)&gt;0.416666666666666,0.416666666666666,SUM(H31:H35)))</f>
        <v>0</v>
      </c>
      <c r="J31" s="37"/>
    </row>
    <row r="32" spans="1:10" s="38" customFormat="1" ht="11.25" customHeight="1" x14ac:dyDescent="0.25">
      <c r="A32" s="444"/>
      <c r="B32" s="447"/>
      <c r="C32" s="222"/>
      <c r="D32" s="220"/>
      <c r="E32" s="436"/>
      <c r="F32" s="437"/>
      <c r="G32" s="438"/>
      <c r="H32" s="221"/>
      <c r="I32" s="324"/>
      <c r="J32" s="37"/>
    </row>
    <row r="33" spans="1:10" s="38" customFormat="1" ht="11.25" customHeight="1" x14ac:dyDescent="0.25">
      <c r="A33" s="444"/>
      <c r="B33" s="447"/>
      <c r="C33" s="222"/>
      <c r="D33" s="220"/>
      <c r="E33" s="436"/>
      <c r="F33" s="437"/>
      <c r="G33" s="438"/>
      <c r="H33" s="221"/>
      <c r="I33" s="324"/>
      <c r="J33" s="37"/>
    </row>
    <row r="34" spans="1:10" s="38" customFormat="1" ht="11.25" customHeight="1" x14ac:dyDescent="0.25">
      <c r="A34" s="445"/>
      <c r="B34" s="447"/>
      <c r="C34" s="222"/>
      <c r="D34" s="223"/>
      <c r="E34" s="436"/>
      <c r="F34" s="437"/>
      <c r="G34" s="438"/>
      <c r="H34" s="221"/>
      <c r="I34" s="325"/>
      <c r="J34" s="37"/>
    </row>
    <row r="35" spans="1:10" s="38" customFormat="1" ht="11.25" customHeight="1" thickBot="1" x14ac:dyDescent="0.3">
      <c r="A35" s="446"/>
      <c r="B35" s="448"/>
      <c r="C35" s="224"/>
      <c r="D35" s="225"/>
      <c r="E35" s="452"/>
      <c r="F35" s="453"/>
      <c r="G35" s="454"/>
      <c r="H35" s="226"/>
      <c r="I35" s="345"/>
      <c r="J35" s="37"/>
    </row>
    <row r="36" spans="1:10" s="38" customFormat="1" ht="11.25" customHeight="1" thickTop="1" x14ac:dyDescent="0.25">
      <c r="A36" s="444">
        <f>A31+1</f>
        <v>44535</v>
      </c>
      <c r="B36" s="447"/>
      <c r="C36" s="231"/>
      <c r="D36" s="220"/>
      <c r="E36" s="593"/>
      <c r="F36" s="594"/>
      <c r="G36" s="595"/>
      <c r="H36" s="221"/>
      <c r="I36" s="324">
        <f>IF(B36&lt;&gt;"",0,IF(SUM(H36:H40)&gt;0.416666666666666,0.416666666666666,SUM(H36:H40)))</f>
        <v>0</v>
      </c>
      <c r="J36" s="37"/>
    </row>
    <row r="37" spans="1:10" s="38" customFormat="1" ht="11.25" customHeight="1" x14ac:dyDescent="0.25">
      <c r="A37" s="444"/>
      <c r="B37" s="447"/>
      <c r="C37" s="222"/>
      <c r="D37" s="220"/>
      <c r="E37" s="436"/>
      <c r="F37" s="437"/>
      <c r="G37" s="438"/>
      <c r="H37" s="221"/>
      <c r="I37" s="324"/>
      <c r="J37" s="37"/>
    </row>
    <row r="38" spans="1:10" s="38" customFormat="1" ht="11.25" customHeight="1" x14ac:dyDescent="0.25">
      <c r="A38" s="444"/>
      <c r="B38" s="447"/>
      <c r="C38" s="222"/>
      <c r="D38" s="220"/>
      <c r="E38" s="436"/>
      <c r="F38" s="437"/>
      <c r="G38" s="438"/>
      <c r="H38" s="221"/>
      <c r="I38" s="324"/>
      <c r="J38" s="37"/>
    </row>
    <row r="39" spans="1:10" s="38" customFormat="1" ht="11.25" customHeight="1" x14ac:dyDescent="0.25">
      <c r="A39" s="445"/>
      <c r="B39" s="447"/>
      <c r="C39" s="222"/>
      <c r="D39" s="223"/>
      <c r="E39" s="436"/>
      <c r="F39" s="437"/>
      <c r="G39" s="438"/>
      <c r="H39" s="221"/>
      <c r="I39" s="325"/>
      <c r="J39" s="37"/>
    </row>
    <row r="40" spans="1:10" s="38" customFormat="1" ht="11.25" customHeight="1" thickBot="1" x14ac:dyDescent="0.3">
      <c r="A40" s="446"/>
      <c r="B40" s="448"/>
      <c r="C40" s="224"/>
      <c r="D40" s="225"/>
      <c r="E40" s="452"/>
      <c r="F40" s="453"/>
      <c r="G40" s="454"/>
      <c r="H40" s="226"/>
      <c r="I40" s="345"/>
      <c r="J40" s="37"/>
    </row>
    <row r="41" spans="1:10" s="38" customFormat="1" ht="11.25" customHeight="1" thickTop="1" x14ac:dyDescent="0.25">
      <c r="A41" s="331">
        <f>A36+1</f>
        <v>44536</v>
      </c>
      <c r="B41" s="271"/>
      <c r="C41" s="66"/>
      <c r="D41" s="30"/>
      <c r="E41" s="460"/>
      <c r="F41" s="461"/>
      <c r="G41" s="462"/>
      <c r="H41" s="31"/>
      <c r="I41" s="324">
        <f>IF(B41&lt;&gt;"",0,IF(SUM(H41:H45)&gt;0.416666666666666,0.416666666666666,SUM(H41:H45)))</f>
        <v>0</v>
      </c>
      <c r="J41" s="37"/>
    </row>
    <row r="42" spans="1:10" s="38" customFormat="1" ht="11.25" customHeight="1" x14ac:dyDescent="0.25">
      <c r="A42" s="331"/>
      <c r="B42" s="271"/>
      <c r="C42" s="32"/>
      <c r="D42" s="30"/>
      <c r="E42" s="276"/>
      <c r="F42" s="277"/>
      <c r="G42" s="278"/>
      <c r="H42" s="31"/>
      <c r="I42" s="324"/>
      <c r="J42" s="37"/>
    </row>
    <row r="43" spans="1:10" s="38" customFormat="1" ht="11.25" customHeight="1" x14ac:dyDescent="0.25">
      <c r="A43" s="331"/>
      <c r="B43" s="271"/>
      <c r="C43" s="32"/>
      <c r="D43" s="30"/>
      <c r="E43" s="276"/>
      <c r="F43" s="277"/>
      <c r="G43" s="278"/>
      <c r="H43" s="31"/>
      <c r="I43" s="324"/>
      <c r="J43" s="37"/>
    </row>
    <row r="44" spans="1:10" s="38" customFormat="1" ht="11.25" customHeight="1" x14ac:dyDescent="0.25">
      <c r="A44" s="332"/>
      <c r="B44" s="271"/>
      <c r="C44" s="32"/>
      <c r="D44" s="33"/>
      <c r="E44" s="276"/>
      <c r="F44" s="277"/>
      <c r="G44" s="278"/>
      <c r="H44" s="31"/>
      <c r="I44" s="325"/>
      <c r="J44" s="37"/>
    </row>
    <row r="45" spans="1:10" s="38" customFormat="1" ht="11.25" customHeight="1" thickBot="1" x14ac:dyDescent="0.3">
      <c r="A45" s="333"/>
      <c r="B45" s="272"/>
      <c r="C45" s="34"/>
      <c r="D45" s="35"/>
      <c r="E45" s="279"/>
      <c r="F45" s="280"/>
      <c r="G45" s="281"/>
      <c r="H45" s="36"/>
      <c r="I45" s="345"/>
      <c r="J45" s="37"/>
    </row>
    <row r="46" spans="1:10" s="38" customFormat="1" ht="11.25" customHeight="1" thickTop="1" x14ac:dyDescent="0.25">
      <c r="A46" s="331">
        <f>A41+1</f>
        <v>44537</v>
      </c>
      <c r="B46" s="271"/>
      <c r="C46" s="66"/>
      <c r="D46" s="30"/>
      <c r="E46" s="460"/>
      <c r="F46" s="461"/>
      <c r="G46" s="462"/>
      <c r="H46" s="31"/>
      <c r="I46" s="324">
        <f>IF(B46&lt;&gt;"",0,IF(SUM(H46:H50)&gt;0.416666666666666,0.416666666666666,SUM(H46:H50)))</f>
        <v>0</v>
      </c>
      <c r="J46" s="37"/>
    </row>
    <row r="47" spans="1:10" s="38" customFormat="1" ht="11.25" customHeight="1" x14ac:dyDescent="0.25">
      <c r="A47" s="331"/>
      <c r="B47" s="271"/>
      <c r="C47" s="32"/>
      <c r="D47" s="30"/>
      <c r="E47" s="276"/>
      <c r="F47" s="277"/>
      <c r="G47" s="278"/>
      <c r="H47" s="31"/>
      <c r="I47" s="324"/>
      <c r="J47" s="37"/>
    </row>
    <row r="48" spans="1:10" s="38" customFormat="1" ht="11.25" customHeight="1" x14ac:dyDescent="0.25">
      <c r="A48" s="331"/>
      <c r="B48" s="271"/>
      <c r="C48" s="32"/>
      <c r="D48" s="30"/>
      <c r="E48" s="276"/>
      <c r="F48" s="277"/>
      <c r="G48" s="278"/>
      <c r="H48" s="31"/>
      <c r="I48" s="324"/>
      <c r="J48" s="37"/>
    </row>
    <row r="49" spans="1:10" s="38" customFormat="1" ht="11.25" customHeight="1" x14ac:dyDescent="0.25">
      <c r="A49" s="332"/>
      <c r="B49" s="271"/>
      <c r="C49" s="32"/>
      <c r="D49" s="33"/>
      <c r="E49" s="276"/>
      <c r="F49" s="277"/>
      <c r="G49" s="278"/>
      <c r="H49" s="31"/>
      <c r="I49" s="325"/>
      <c r="J49" s="37"/>
    </row>
    <row r="50" spans="1:10" s="38" customFormat="1" ht="11.25" customHeight="1" thickBot="1" x14ac:dyDescent="0.3">
      <c r="A50" s="333"/>
      <c r="B50" s="272"/>
      <c r="C50" s="34"/>
      <c r="D50" s="35"/>
      <c r="E50" s="279"/>
      <c r="F50" s="280"/>
      <c r="G50" s="281"/>
      <c r="H50" s="36"/>
      <c r="I50" s="345"/>
      <c r="J50" s="37"/>
    </row>
    <row r="51" spans="1:10" s="38" customFormat="1" ht="11.25" customHeight="1" thickTop="1" x14ac:dyDescent="0.25">
      <c r="A51" s="331">
        <f>A46+1</f>
        <v>44538</v>
      </c>
      <c r="B51" s="271"/>
      <c r="C51" s="66"/>
      <c r="D51" s="30"/>
      <c r="E51" s="460"/>
      <c r="F51" s="461"/>
      <c r="G51" s="462"/>
      <c r="H51" s="31"/>
      <c r="I51" s="324">
        <f>IF(B51&lt;&gt;"",0,IF(SUM(H51:H55)&gt;0.416666666666666,0.416666666666666,SUM(H51:H55)))</f>
        <v>0</v>
      </c>
      <c r="J51" s="37"/>
    </row>
    <row r="52" spans="1:10" s="38" customFormat="1" ht="11.25" customHeight="1" x14ac:dyDescent="0.25">
      <c r="A52" s="331"/>
      <c r="B52" s="271"/>
      <c r="C52" s="32"/>
      <c r="D52" s="30"/>
      <c r="E52" s="276"/>
      <c r="F52" s="277"/>
      <c r="G52" s="278"/>
      <c r="H52" s="31"/>
      <c r="I52" s="324"/>
      <c r="J52" s="37"/>
    </row>
    <row r="53" spans="1:10" s="38" customFormat="1" ht="11.25" customHeight="1" x14ac:dyDescent="0.25">
      <c r="A53" s="331"/>
      <c r="B53" s="271"/>
      <c r="C53" s="32"/>
      <c r="D53" s="30"/>
      <c r="E53" s="276"/>
      <c r="F53" s="277"/>
      <c r="G53" s="278"/>
      <c r="H53" s="31"/>
      <c r="I53" s="324"/>
      <c r="J53" s="37"/>
    </row>
    <row r="54" spans="1:10" s="38" customFormat="1" ht="11.25" customHeight="1" x14ac:dyDescent="0.25">
      <c r="A54" s="332"/>
      <c r="B54" s="271"/>
      <c r="C54" s="32"/>
      <c r="D54" s="33"/>
      <c r="E54" s="276"/>
      <c r="F54" s="277"/>
      <c r="G54" s="278"/>
      <c r="H54" s="31"/>
      <c r="I54" s="325"/>
      <c r="J54" s="37"/>
    </row>
    <row r="55" spans="1:10" s="38" customFormat="1" ht="11.25" customHeight="1" thickBot="1" x14ac:dyDescent="0.3">
      <c r="A55" s="333"/>
      <c r="B55" s="272"/>
      <c r="C55" s="34"/>
      <c r="D55" s="35"/>
      <c r="E55" s="279"/>
      <c r="F55" s="280"/>
      <c r="G55" s="281"/>
      <c r="H55" s="36"/>
      <c r="I55" s="345"/>
      <c r="J55" s="37"/>
    </row>
    <row r="56" spans="1:10" s="38" customFormat="1" ht="11.25" customHeight="1" thickTop="1" x14ac:dyDescent="0.25">
      <c r="A56" s="331">
        <f>A51+1</f>
        <v>44539</v>
      </c>
      <c r="B56" s="271"/>
      <c r="C56" s="66"/>
      <c r="D56" s="30"/>
      <c r="E56" s="460"/>
      <c r="F56" s="461"/>
      <c r="G56" s="462"/>
      <c r="H56" s="31"/>
      <c r="I56" s="324">
        <f>IF(B56&lt;&gt;"",0,IF(SUM(H56:H60)&gt;0.416666666666666,0.416666666666666,SUM(H56:H60)))</f>
        <v>0</v>
      </c>
      <c r="J56" s="37"/>
    </row>
    <row r="57" spans="1:10" s="38" customFormat="1" ht="11.25" customHeight="1" x14ac:dyDescent="0.25">
      <c r="A57" s="331"/>
      <c r="B57" s="271"/>
      <c r="C57" s="32"/>
      <c r="D57" s="30"/>
      <c r="E57" s="276"/>
      <c r="F57" s="277"/>
      <c r="G57" s="278"/>
      <c r="H57" s="31"/>
      <c r="I57" s="324"/>
      <c r="J57" s="37"/>
    </row>
    <row r="58" spans="1:10" s="38" customFormat="1" ht="11.25" customHeight="1" x14ac:dyDescent="0.25">
      <c r="A58" s="331"/>
      <c r="B58" s="271"/>
      <c r="C58" s="32"/>
      <c r="D58" s="30"/>
      <c r="E58" s="276"/>
      <c r="F58" s="277"/>
      <c r="G58" s="278"/>
      <c r="H58" s="31"/>
      <c r="I58" s="324"/>
      <c r="J58" s="37"/>
    </row>
    <row r="59" spans="1:10" s="38" customFormat="1" ht="11.25" customHeight="1" x14ac:dyDescent="0.25">
      <c r="A59" s="332"/>
      <c r="B59" s="271"/>
      <c r="C59" s="32"/>
      <c r="D59" s="33"/>
      <c r="E59" s="276"/>
      <c r="F59" s="277"/>
      <c r="G59" s="278"/>
      <c r="H59" s="31"/>
      <c r="I59" s="325"/>
      <c r="J59" s="37"/>
    </row>
    <row r="60" spans="1:10" s="38" customFormat="1" ht="11.25" customHeight="1" thickBot="1" x14ac:dyDescent="0.3">
      <c r="A60" s="333"/>
      <c r="B60" s="272"/>
      <c r="C60" s="34"/>
      <c r="D60" s="35"/>
      <c r="E60" s="279"/>
      <c r="F60" s="280"/>
      <c r="G60" s="281"/>
      <c r="H60" s="36"/>
      <c r="I60" s="345"/>
      <c r="J60" s="37"/>
    </row>
    <row r="61" spans="1:10" s="38" customFormat="1" ht="11.25" customHeight="1" thickTop="1" x14ac:dyDescent="0.25">
      <c r="A61" s="331">
        <f>A56+1</f>
        <v>44540</v>
      </c>
      <c r="B61" s="271"/>
      <c r="C61" s="66"/>
      <c r="D61" s="30"/>
      <c r="E61" s="460"/>
      <c r="F61" s="461"/>
      <c r="G61" s="462"/>
      <c r="H61" s="31"/>
      <c r="I61" s="324">
        <f>IF(B61&lt;&gt;"",0,IF(SUM(H61:H65)&gt;0.416666666666666,0.416666666666666,SUM(H61:H65)))</f>
        <v>0</v>
      </c>
      <c r="J61" s="37"/>
    </row>
    <row r="62" spans="1:10" s="38" customFormat="1" ht="11.25" customHeight="1" x14ac:dyDescent="0.25">
      <c r="A62" s="331"/>
      <c r="B62" s="271"/>
      <c r="C62" s="32"/>
      <c r="D62" s="30"/>
      <c r="E62" s="276"/>
      <c r="F62" s="277"/>
      <c r="G62" s="278"/>
      <c r="H62" s="31"/>
      <c r="I62" s="324"/>
      <c r="J62" s="37"/>
    </row>
    <row r="63" spans="1:10" s="38" customFormat="1" ht="11.25" customHeight="1" x14ac:dyDescent="0.25">
      <c r="A63" s="331"/>
      <c r="B63" s="271"/>
      <c r="C63" s="32"/>
      <c r="D63" s="30"/>
      <c r="E63" s="276"/>
      <c r="F63" s="277"/>
      <c r="G63" s="278"/>
      <c r="H63" s="31"/>
      <c r="I63" s="324"/>
      <c r="J63" s="37"/>
    </row>
    <row r="64" spans="1:10" s="38" customFormat="1" ht="11.25" customHeight="1" x14ac:dyDescent="0.25">
      <c r="A64" s="332"/>
      <c r="B64" s="271"/>
      <c r="C64" s="32"/>
      <c r="D64" s="33"/>
      <c r="E64" s="276"/>
      <c r="F64" s="277"/>
      <c r="G64" s="278"/>
      <c r="H64" s="31"/>
      <c r="I64" s="325"/>
      <c r="J64" s="37"/>
    </row>
    <row r="65" spans="1:10" s="38" customFormat="1" ht="11.25" customHeight="1" thickBot="1" x14ac:dyDescent="0.3">
      <c r="A65" s="333"/>
      <c r="B65" s="272"/>
      <c r="C65" s="34"/>
      <c r="D65" s="35"/>
      <c r="E65" s="279"/>
      <c r="F65" s="280"/>
      <c r="G65" s="281"/>
      <c r="H65" s="36"/>
      <c r="I65" s="345"/>
      <c r="J65" s="37"/>
    </row>
    <row r="66" spans="1:10" s="38" customFormat="1" ht="11.25" customHeight="1" thickTop="1" x14ac:dyDescent="0.25">
      <c r="A66" s="444">
        <f>A61+1</f>
        <v>44541</v>
      </c>
      <c r="B66" s="447"/>
      <c r="C66" s="231"/>
      <c r="D66" s="220"/>
      <c r="E66" s="593"/>
      <c r="F66" s="594"/>
      <c r="G66" s="595"/>
      <c r="H66" s="221"/>
      <c r="I66" s="324">
        <f>IF(B66&lt;&gt;"",0,IF(SUM(H66:H70)&gt;0.416666666666666,0.416666666666666,SUM(H66:H70)))</f>
        <v>0</v>
      </c>
      <c r="J66" s="37"/>
    </row>
    <row r="67" spans="1:10" s="38" customFormat="1" ht="11.25" customHeight="1" x14ac:dyDescent="0.25">
      <c r="A67" s="444"/>
      <c r="B67" s="447"/>
      <c r="C67" s="222"/>
      <c r="D67" s="220"/>
      <c r="E67" s="436"/>
      <c r="F67" s="437"/>
      <c r="G67" s="438"/>
      <c r="H67" s="221"/>
      <c r="I67" s="324"/>
      <c r="J67" s="37"/>
    </row>
    <row r="68" spans="1:10" s="38" customFormat="1" ht="11.25" customHeight="1" x14ac:dyDescent="0.25">
      <c r="A68" s="444"/>
      <c r="B68" s="447"/>
      <c r="C68" s="222"/>
      <c r="D68" s="220"/>
      <c r="E68" s="436"/>
      <c r="F68" s="437"/>
      <c r="G68" s="438"/>
      <c r="H68" s="221"/>
      <c r="I68" s="324"/>
      <c r="J68" s="37"/>
    </row>
    <row r="69" spans="1:10" s="38" customFormat="1" ht="11.25" customHeight="1" x14ac:dyDescent="0.25">
      <c r="A69" s="445"/>
      <c r="B69" s="447"/>
      <c r="C69" s="222"/>
      <c r="D69" s="223"/>
      <c r="E69" s="436"/>
      <c r="F69" s="437"/>
      <c r="G69" s="438"/>
      <c r="H69" s="221"/>
      <c r="I69" s="325"/>
      <c r="J69" s="37"/>
    </row>
    <row r="70" spans="1:10" s="38" customFormat="1" ht="11.25" customHeight="1" thickBot="1" x14ac:dyDescent="0.3">
      <c r="A70" s="446"/>
      <c r="B70" s="448"/>
      <c r="C70" s="224"/>
      <c r="D70" s="225"/>
      <c r="E70" s="452"/>
      <c r="F70" s="453"/>
      <c r="G70" s="454"/>
      <c r="H70" s="226"/>
      <c r="I70" s="345"/>
      <c r="J70" s="37"/>
    </row>
    <row r="71" spans="1:10" s="38" customFormat="1" ht="11.25" customHeight="1" thickTop="1" x14ac:dyDescent="0.25">
      <c r="A71" s="444">
        <f>A66+1</f>
        <v>44542</v>
      </c>
      <c r="B71" s="447"/>
      <c r="C71" s="231"/>
      <c r="D71" s="220"/>
      <c r="E71" s="593"/>
      <c r="F71" s="594"/>
      <c r="G71" s="595"/>
      <c r="H71" s="221"/>
      <c r="I71" s="324">
        <f>IF(B71&lt;&gt;"",0,IF(SUM(H71:H75)&gt;0.416666666666666,0.416666666666666,SUM(H71:H75)))</f>
        <v>0</v>
      </c>
      <c r="J71" s="37"/>
    </row>
    <row r="72" spans="1:10" s="38" customFormat="1" ht="11.25" customHeight="1" x14ac:dyDescent="0.25">
      <c r="A72" s="444"/>
      <c r="B72" s="447"/>
      <c r="C72" s="222"/>
      <c r="D72" s="220"/>
      <c r="E72" s="436"/>
      <c r="F72" s="437"/>
      <c r="G72" s="438"/>
      <c r="H72" s="221"/>
      <c r="I72" s="324"/>
      <c r="J72" s="37"/>
    </row>
    <row r="73" spans="1:10" s="38" customFormat="1" ht="11.25" customHeight="1" x14ac:dyDescent="0.25">
      <c r="A73" s="444"/>
      <c r="B73" s="447"/>
      <c r="C73" s="222"/>
      <c r="D73" s="220"/>
      <c r="E73" s="436"/>
      <c r="F73" s="437"/>
      <c r="G73" s="438"/>
      <c r="H73" s="221"/>
      <c r="I73" s="324"/>
      <c r="J73" s="37"/>
    </row>
    <row r="74" spans="1:10" s="38" customFormat="1" ht="11.25" customHeight="1" x14ac:dyDescent="0.25">
      <c r="A74" s="445"/>
      <c r="B74" s="447"/>
      <c r="C74" s="222"/>
      <c r="D74" s="223"/>
      <c r="E74" s="436"/>
      <c r="F74" s="437"/>
      <c r="G74" s="438"/>
      <c r="H74" s="221"/>
      <c r="I74" s="325"/>
      <c r="J74" s="37"/>
    </row>
    <row r="75" spans="1:10" s="38" customFormat="1" ht="11.25" customHeight="1" thickBot="1" x14ac:dyDescent="0.3">
      <c r="A75" s="446"/>
      <c r="B75" s="448"/>
      <c r="C75" s="224"/>
      <c r="D75" s="225"/>
      <c r="E75" s="452"/>
      <c r="F75" s="453"/>
      <c r="G75" s="454"/>
      <c r="H75" s="226"/>
      <c r="I75" s="345"/>
      <c r="J75" s="37"/>
    </row>
    <row r="76" spans="1:10" s="38" customFormat="1" ht="11.25" customHeight="1" thickTop="1" x14ac:dyDescent="0.25">
      <c r="A76" s="331">
        <f>A71+1</f>
        <v>44543</v>
      </c>
      <c r="B76" s="271"/>
      <c r="C76" s="66"/>
      <c r="D76" s="30"/>
      <c r="E76" s="460"/>
      <c r="F76" s="461"/>
      <c r="G76" s="462"/>
      <c r="H76" s="31"/>
      <c r="I76" s="324">
        <f>IF(B76&lt;&gt;"",0,IF(SUM(H76:H80)&gt;0.416666666666666,0.416666666666666,SUM(H76:H80)))</f>
        <v>0</v>
      </c>
      <c r="J76" s="37"/>
    </row>
    <row r="77" spans="1:10" s="38" customFormat="1" ht="11.25" customHeight="1" x14ac:dyDescent="0.25">
      <c r="A77" s="331"/>
      <c r="B77" s="271"/>
      <c r="C77" s="32"/>
      <c r="D77" s="30"/>
      <c r="E77" s="276"/>
      <c r="F77" s="277"/>
      <c r="G77" s="278"/>
      <c r="H77" s="31"/>
      <c r="I77" s="324"/>
      <c r="J77" s="37"/>
    </row>
    <row r="78" spans="1:10" s="38" customFormat="1" ht="11.25" customHeight="1" x14ac:dyDescent="0.25">
      <c r="A78" s="331"/>
      <c r="B78" s="271"/>
      <c r="C78" s="32"/>
      <c r="D78" s="30"/>
      <c r="E78" s="276"/>
      <c r="F78" s="277"/>
      <c r="G78" s="278"/>
      <c r="H78" s="31"/>
      <c r="I78" s="324"/>
      <c r="J78" s="37"/>
    </row>
    <row r="79" spans="1:10" s="38" customFormat="1" ht="11.25" customHeight="1" x14ac:dyDescent="0.25">
      <c r="A79" s="332"/>
      <c r="B79" s="271"/>
      <c r="C79" s="32"/>
      <c r="D79" s="33"/>
      <c r="E79" s="276"/>
      <c r="F79" s="277"/>
      <c r="G79" s="278"/>
      <c r="H79" s="31"/>
      <c r="I79" s="325"/>
      <c r="J79" s="37"/>
    </row>
    <row r="80" spans="1:10" s="38" customFormat="1" ht="11.25" customHeight="1" thickBot="1" x14ac:dyDescent="0.3">
      <c r="A80" s="333"/>
      <c r="B80" s="272"/>
      <c r="C80" s="34"/>
      <c r="D80" s="35"/>
      <c r="E80" s="279"/>
      <c r="F80" s="280"/>
      <c r="G80" s="281"/>
      <c r="H80" s="36"/>
      <c r="I80" s="345"/>
      <c r="J80" s="42"/>
    </row>
    <row r="81" spans="1:10" s="38" customFormat="1" ht="11.25" customHeight="1" thickTop="1" x14ac:dyDescent="0.25">
      <c r="A81" s="331">
        <f>A76+1</f>
        <v>44544</v>
      </c>
      <c r="B81" s="271"/>
      <c r="C81" s="66"/>
      <c r="D81" s="30"/>
      <c r="E81" s="460"/>
      <c r="F81" s="461"/>
      <c r="G81" s="462"/>
      <c r="H81" s="31"/>
      <c r="I81" s="324">
        <f>IF(B81&lt;&gt;"",0,IF(SUM(H81:H85)&gt;0.416666666666666,0.416666666666666,SUM(H81:H85)))</f>
        <v>0</v>
      </c>
      <c r="J81" s="42"/>
    </row>
    <row r="82" spans="1:10" s="38" customFormat="1" ht="11.25" customHeight="1" x14ac:dyDescent="0.25">
      <c r="A82" s="331"/>
      <c r="B82" s="271"/>
      <c r="C82" s="32"/>
      <c r="D82" s="30"/>
      <c r="E82" s="276"/>
      <c r="F82" s="277"/>
      <c r="G82" s="278"/>
      <c r="H82" s="31"/>
      <c r="I82" s="324"/>
      <c r="J82" s="42"/>
    </row>
    <row r="83" spans="1:10" s="38" customFormat="1" ht="11.25" customHeight="1" x14ac:dyDescent="0.25">
      <c r="A83" s="331"/>
      <c r="B83" s="271"/>
      <c r="C83" s="32"/>
      <c r="D83" s="30"/>
      <c r="E83" s="276"/>
      <c r="F83" s="277"/>
      <c r="G83" s="278"/>
      <c r="H83" s="31"/>
      <c r="I83" s="324"/>
      <c r="J83" s="42"/>
    </row>
    <row r="84" spans="1:10" s="38" customFormat="1" ht="11.25" customHeight="1" x14ac:dyDescent="0.25">
      <c r="A84" s="332"/>
      <c r="B84" s="271"/>
      <c r="C84" s="32"/>
      <c r="D84" s="33"/>
      <c r="E84" s="276"/>
      <c r="F84" s="277"/>
      <c r="G84" s="278"/>
      <c r="H84" s="31"/>
      <c r="I84" s="325"/>
      <c r="J84" s="42"/>
    </row>
    <row r="85" spans="1:10" s="38" customFormat="1" ht="11.25" customHeight="1" thickBot="1" x14ac:dyDescent="0.3">
      <c r="A85" s="333"/>
      <c r="B85" s="272"/>
      <c r="C85" s="34"/>
      <c r="D85" s="35"/>
      <c r="E85" s="279"/>
      <c r="F85" s="280"/>
      <c r="G85" s="281"/>
      <c r="H85" s="36"/>
      <c r="I85" s="345"/>
      <c r="J85" s="42"/>
    </row>
    <row r="86" spans="1:10" s="38" customFormat="1" ht="11.25" customHeight="1" thickTop="1" x14ac:dyDescent="0.25">
      <c r="A86" s="331">
        <f>A81+1</f>
        <v>44545</v>
      </c>
      <c r="B86" s="271"/>
      <c r="C86" s="66"/>
      <c r="D86" s="30"/>
      <c r="E86" s="460"/>
      <c r="F86" s="461"/>
      <c r="G86" s="462"/>
      <c r="H86" s="31"/>
      <c r="I86" s="324">
        <f>IF(B86&lt;&gt;"",0,IF(SUM(H86:H90)&gt;0.416666666666666,0.416666666666666,SUM(H86:H90)))</f>
        <v>0</v>
      </c>
      <c r="J86" s="42"/>
    </row>
    <row r="87" spans="1:10" s="38" customFormat="1" ht="11.25" customHeight="1" x14ac:dyDescent="0.25">
      <c r="A87" s="331"/>
      <c r="B87" s="271"/>
      <c r="C87" s="32"/>
      <c r="D87" s="30"/>
      <c r="E87" s="276"/>
      <c r="F87" s="277"/>
      <c r="G87" s="278"/>
      <c r="H87" s="31"/>
      <c r="I87" s="324"/>
      <c r="J87" s="42"/>
    </row>
    <row r="88" spans="1:10" s="38" customFormat="1" ht="11.25" customHeight="1" x14ac:dyDescent="0.25">
      <c r="A88" s="331"/>
      <c r="B88" s="271"/>
      <c r="C88" s="32"/>
      <c r="D88" s="30"/>
      <c r="E88" s="276"/>
      <c r="F88" s="277"/>
      <c r="G88" s="278"/>
      <c r="H88" s="31"/>
      <c r="I88" s="324"/>
      <c r="J88" s="42"/>
    </row>
    <row r="89" spans="1:10" s="38" customFormat="1" ht="11.25" customHeight="1" x14ac:dyDescent="0.25">
      <c r="A89" s="332"/>
      <c r="B89" s="271"/>
      <c r="C89" s="32"/>
      <c r="D89" s="33"/>
      <c r="E89" s="276"/>
      <c r="F89" s="277"/>
      <c r="G89" s="278"/>
      <c r="H89" s="31"/>
      <c r="I89" s="325"/>
      <c r="J89" s="42"/>
    </row>
    <row r="90" spans="1:10" s="38" customFormat="1" ht="11.25" customHeight="1" thickBot="1" x14ac:dyDescent="0.3">
      <c r="A90" s="333"/>
      <c r="B90" s="272"/>
      <c r="C90" s="34"/>
      <c r="D90" s="35"/>
      <c r="E90" s="279"/>
      <c r="F90" s="280"/>
      <c r="G90" s="281"/>
      <c r="H90" s="36"/>
      <c r="I90" s="345"/>
      <c r="J90" s="42"/>
    </row>
    <row r="91" spans="1:10" s="38" customFormat="1" ht="11.25" customHeight="1" thickTop="1" x14ac:dyDescent="0.25">
      <c r="A91" s="331">
        <f>A86+1</f>
        <v>44546</v>
      </c>
      <c r="B91" s="271"/>
      <c r="C91" s="66"/>
      <c r="D91" s="30"/>
      <c r="E91" s="460"/>
      <c r="F91" s="461"/>
      <c r="G91" s="462"/>
      <c r="H91" s="31"/>
      <c r="I91" s="324">
        <f>IF(B91&lt;&gt;"",0,IF(SUM(H91:H95)&gt;0.416666666666666,0.416666666666666,SUM(H91:H95)))</f>
        <v>0</v>
      </c>
      <c r="J91" s="42"/>
    </row>
    <row r="92" spans="1:10" s="38" customFormat="1" ht="11.25" customHeight="1" x14ac:dyDescent="0.25">
      <c r="A92" s="331"/>
      <c r="B92" s="271"/>
      <c r="C92" s="32"/>
      <c r="D92" s="30"/>
      <c r="E92" s="276"/>
      <c r="F92" s="277"/>
      <c r="G92" s="278"/>
      <c r="H92" s="31"/>
      <c r="I92" s="324"/>
      <c r="J92" s="42"/>
    </row>
    <row r="93" spans="1:10" s="38" customFormat="1" ht="11.25" customHeight="1" x14ac:dyDescent="0.25">
      <c r="A93" s="331"/>
      <c r="B93" s="271"/>
      <c r="C93" s="32"/>
      <c r="D93" s="30"/>
      <c r="E93" s="276"/>
      <c r="F93" s="277"/>
      <c r="G93" s="278"/>
      <c r="H93" s="31"/>
      <c r="I93" s="324"/>
      <c r="J93" s="42"/>
    </row>
    <row r="94" spans="1:10" s="38" customFormat="1" ht="11.25" customHeight="1" x14ac:dyDescent="0.25">
      <c r="A94" s="332"/>
      <c r="B94" s="271"/>
      <c r="C94" s="32"/>
      <c r="D94" s="33"/>
      <c r="E94" s="276"/>
      <c r="F94" s="277"/>
      <c r="G94" s="278"/>
      <c r="H94" s="31"/>
      <c r="I94" s="325"/>
      <c r="J94" s="42"/>
    </row>
    <row r="95" spans="1:10" s="38" customFormat="1" ht="11.25" customHeight="1" thickBot="1" x14ac:dyDescent="0.3">
      <c r="A95" s="333"/>
      <c r="B95" s="272"/>
      <c r="C95" s="34"/>
      <c r="D95" s="35"/>
      <c r="E95" s="279"/>
      <c r="F95" s="280"/>
      <c r="G95" s="281"/>
      <c r="H95" s="36"/>
      <c r="I95" s="345"/>
      <c r="J95" s="42"/>
    </row>
    <row r="96" spans="1:10" s="38" customFormat="1" ht="11.25" customHeight="1" thickTop="1" x14ac:dyDescent="0.25">
      <c r="A96" s="331">
        <f>A91+1</f>
        <v>44547</v>
      </c>
      <c r="B96" s="271"/>
      <c r="C96" s="66"/>
      <c r="D96" s="30"/>
      <c r="E96" s="460"/>
      <c r="F96" s="461"/>
      <c r="G96" s="462"/>
      <c r="H96" s="31"/>
      <c r="I96" s="324">
        <f>IF(B96&lt;&gt;"",0,IF(SUM(H96:H100)&gt;0.416666666666666,0.416666666666666,SUM(H96:H100)))</f>
        <v>0</v>
      </c>
      <c r="J96" s="42"/>
    </row>
    <row r="97" spans="1:10" s="38" customFormat="1" ht="11.25" customHeight="1" x14ac:dyDescent="0.25">
      <c r="A97" s="331"/>
      <c r="B97" s="271"/>
      <c r="C97" s="32"/>
      <c r="D97" s="30"/>
      <c r="E97" s="276"/>
      <c r="F97" s="277"/>
      <c r="G97" s="278"/>
      <c r="H97" s="31"/>
      <c r="I97" s="324"/>
      <c r="J97" s="42"/>
    </row>
    <row r="98" spans="1:10" s="38" customFormat="1" ht="11.25" customHeight="1" x14ac:dyDescent="0.25">
      <c r="A98" s="331"/>
      <c r="B98" s="271"/>
      <c r="C98" s="32"/>
      <c r="D98" s="30"/>
      <c r="E98" s="276"/>
      <c r="F98" s="277"/>
      <c r="G98" s="278"/>
      <c r="H98" s="31"/>
      <c r="I98" s="324"/>
      <c r="J98" s="42"/>
    </row>
    <row r="99" spans="1:10" s="38" customFormat="1" ht="11.25" customHeight="1" x14ac:dyDescent="0.25">
      <c r="A99" s="332"/>
      <c r="B99" s="271"/>
      <c r="C99" s="32"/>
      <c r="D99" s="33"/>
      <c r="E99" s="276"/>
      <c r="F99" s="277"/>
      <c r="G99" s="278"/>
      <c r="H99" s="31"/>
      <c r="I99" s="325"/>
      <c r="J99" s="42"/>
    </row>
    <row r="100" spans="1:10" s="38" customFormat="1" ht="11.25" customHeight="1" thickBot="1" x14ac:dyDescent="0.3">
      <c r="A100" s="333"/>
      <c r="B100" s="272"/>
      <c r="C100" s="34"/>
      <c r="D100" s="35"/>
      <c r="E100" s="279"/>
      <c r="F100" s="280"/>
      <c r="G100" s="281"/>
      <c r="H100" s="36"/>
      <c r="I100" s="345"/>
      <c r="J100" s="42"/>
    </row>
    <row r="101" spans="1:10" s="38" customFormat="1" ht="11.25" customHeight="1" thickTop="1" x14ac:dyDescent="0.25">
      <c r="A101" s="444">
        <f>A96+1</f>
        <v>44548</v>
      </c>
      <c r="B101" s="447"/>
      <c r="C101" s="231"/>
      <c r="D101" s="220"/>
      <c r="E101" s="593"/>
      <c r="F101" s="594"/>
      <c r="G101" s="595"/>
      <c r="H101" s="221"/>
      <c r="I101" s="324">
        <f>IF(B101&lt;&gt;"",0,IF(SUM(H101:H105)&gt;0.416666666666666,0.416666666666666,SUM(H101:H105)))</f>
        <v>0</v>
      </c>
      <c r="J101" s="42"/>
    </row>
    <row r="102" spans="1:10" s="38" customFormat="1" ht="11.25" customHeight="1" x14ac:dyDescent="0.25">
      <c r="A102" s="444"/>
      <c r="B102" s="447"/>
      <c r="C102" s="222"/>
      <c r="D102" s="220"/>
      <c r="E102" s="436"/>
      <c r="F102" s="437"/>
      <c r="G102" s="438"/>
      <c r="H102" s="221"/>
      <c r="I102" s="324"/>
      <c r="J102" s="42"/>
    </row>
    <row r="103" spans="1:10" s="38" customFormat="1" ht="11.25" customHeight="1" x14ac:dyDescent="0.25">
      <c r="A103" s="444"/>
      <c r="B103" s="447"/>
      <c r="C103" s="222"/>
      <c r="D103" s="220"/>
      <c r="E103" s="436"/>
      <c r="F103" s="437"/>
      <c r="G103" s="438"/>
      <c r="H103" s="221"/>
      <c r="I103" s="324"/>
      <c r="J103" s="42"/>
    </row>
    <row r="104" spans="1:10" s="38" customFormat="1" ht="11.25" customHeight="1" x14ac:dyDescent="0.25">
      <c r="A104" s="445"/>
      <c r="B104" s="447"/>
      <c r="C104" s="222"/>
      <c r="D104" s="223"/>
      <c r="E104" s="436"/>
      <c r="F104" s="437"/>
      <c r="G104" s="438"/>
      <c r="H104" s="221"/>
      <c r="I104" s="325"/>
      <c r="J104" s="42"/>
    </row>
    <row r="105" spans="1:10" s="38" customFormat="1" ht="11.25" customHeight="1" thickBot="1" x14ac:dyDescent="0.3">
      <c r="A105" s="446"/>
      <c r="B105" s="448"/>
      <c r="C105" s="224"/>
      <c r="D105" s="225"/>
      <c r="E105" s="452"/>
      <c r="F105" s="453"/>
      <c r="G105" s="454"/>
      <c r="H105" s="226"/>
      <c r="I105" s="345"/>
      <c r="J105" s="42"/>
    </row>
    <row r="106" spans="1:10" s="38" customFormat="1" ht="11.25" customHeight="1" thickTop="1" x14ac:dyDescent="0.25">
      <c r="A106" s="444">
        <f>A101+1</f>
        <v>44549</v>
      </c>
      <c r="B106" s="447"/>
      <c r="C106" s="231"/>
      <c r="D106" s="220"/>
      <c r="E106" s="593"/>
      <c r="F106" s="594"/>
      <c r="G106" s="595"/>
      <c r="H106" s="221"/>
      <c r="I106" s="324">
        <f>IF(B106&lt;&gt;"",0,IF(SUM(H106:H110)&gt;0.416666666666666,0.416666666666666,SUM(H106:H110)))</f>
        <v>0</v>
      </c>
      <c r="J106" s="42"/>
    </row>
    <row r="107" spans="1:10" s="38" customFormat="1" ht="11.25" customHeight="1" x14ac:dyDescent="0.25">
      <c r="A107" s="444"/>
      <c r="B107" s="447"/>
      <c r="C107" s="222"/>
      <c r="D107" s="220"/>
      <c r="E107" s="436"/>
      <c r="F107" s="437"/>
      <c r="G107" s="438"/>
      <c r="H107" s="221"/>
      <c r="I107" s="324"/>
      <c r="J107" s="37"/>
    </row>
    <row r="108" spans="1:10" s="38" customFormat="1" ht="11.25" customHeight="1" x14ac:dyDescent="0.25">
      <c r="A108" s="444"/>
      <c r="B108" s="447"/>
      <c r="C108" s="222"/>
      <c r="D108" s="220"/>
      <c r="E108" s="436"/>
      <c r="F108" s="437"/>
      <c r="G108" s="438"/>
      <c r="H108" s="221"/>
      <c r="I108" s="324"/>
      <c r="J108" s="37"/>
    </row>
    <row r="109" spans="1:10" s="38" customFormat="1" ht="11.25" customHeight="1" x14ac:dyDescent="0.25">
      <c r="A109" s="445"/>
      <c r="B109" s="447"/>
      <c r="C109" s="222"/>
      <c r="D109" s="223"/>
      <c r="E109" s="436"/>
      <c r="F109" s="437"/>
      <c r="G109" s="438"/>
      <c r="H109" s="221"/>
      <c r="I109" s="325"/>
      <c r="J109" s="37"/>
    </row>
    <row r="110" spans="1:10" s="38" customFormat="1" ht="11.25" customHeight="1" thickBot="1" x14ac:dyDescent="0.3">
      <c r="A110" s="446"/>
      <c r="B110" s="448"/>
      <c r="C110" s="224"/>
      <c r="D110" s="225"/>
      <c r="E110" s="452"/>
      <c r="F110" s="453"/>
      <c r="G110" s="454"/>
      <c r="H110" s="226"/>
      <c r="I110" s="345"/>
      <c r="J110" s="37"/>
    </row>
    <row r="111" spans="1:10" s="38" customFormat="1" ht="11.25" customHeight="1" thickTop="1" x14ac:dyDescent="0.25">
      <c r="A111" s="331">
        <f>A106+1</f>
        <v>44550</v>
      </c>
      <c r="B111" s="271"/>
      <c r="C111" s="66"/>
      <c r="D111" s="30"/>
      <c r="E111" s="460"/>
      <c r="F111" s="461"/>
      <c r="G111" s="462"/>
      <c r="H111" s="31"/>
      <c r="I111" s="324">
        <f>IF(B111&lt;&gt;"",0,IF(SUM(H111:H115)&gt;0.416666666666666,0.416666666666666,SUM(H111:H115)))</f>
        <v>0</v>
      </c>
      <c r="J111" s="37"/>
    </row>
    <row r="112" spans="1:10" s="38" customFormat="1" ht="11.25" customHeight="1" x14ac:dyDescent="0.25">
      <c r="A112" s="331"/>
      <c r="B112" s="271"/>
      <c r="C112" s="32"/>
      <c r="D112" s="30"/>
      <c r="E112" s="276"/>
      <c r="F112" s="277"/>
      <c r="G112" s="278"/>
      <c r="H112" s="31"/>
      <c r="I112" s="324"/>
      <c r="J112" s="37"/>
    </row>
    <row r="113" spans="1:10" s="38" customFormat="1" ht="11.25" customHeight="1" x14ac:dyDescent="0.25">
      <c r="A113" s="331"/>
      <c r="B113" s="271"/>
      <c r="C113" s="32"/>
      <c r="D113" s="30"/>
      <c r="E113" s="276"/>
      <c r="F113" s="277"/>
      <c r="G113" s="278"/>
      <c r="H113" s="31"/>
      <c r="I113" s="324"/>
      <c r="J113" s="37"/>
    </row>
    <row r="114" spans="1:10" s="38" customFormat="1" ht="11.25" customHeight="1" x14ac:dyDescent="0.25">
      <c r="A114" s="332"/>
      <c r="B114" s="271"/>
      <c r="C114" s="32"/>
      <c r="D114" s="33"/>
      <c r="E114" s="276"/>
      <c r="F114" s="277"/>
      <c r="G114" s="278"/>
      <c r="H114" s="31"/>
      <c r="I114" s="325"/>
      <c r="J114" s="37"/>
    </row>
    <row r="115" spans="1:10" s="38" customFormat="1" ht="11.25" customHeight="1" thickBot="1" x14ac:dyDescent="0.3">
      <c r="A115" s="333"/>
      <c r="B115" s="272"/>
      <c r="C115" s="34"/>
      <c r="D115" s="35"/>
      <c r="E115" s="279"/>
      <c r="F115" s="280"/>
      <c r="G115" s="281"/>
      <c r="H115" s="36"/>
      <c r="I115" s="345"/>
      <c r="J115" s="37"/>
    </row>
    <row r="116" spans="1:10" s="38" customFormat="1" ht="11.25" customHeight="1" thickTop="1" x14ac:dyDescent="0.25">
      <c r="A116" s="331">
        <f>A111+1</f>
        <v>44551</v>
      </c>
      <c r="B116" s="271"/>
      <c r="C116" s="66"/>
      <c r="D116" s="30"/>
      <c r="E116" s="460"/>
      <c r="F116" s="461"/>
      <c r="G116" s="462"/>
      <c r="H116" s="31"/>
      <c r="I116" s="324">
        <f>IF(B116&lt;&gt;"",0,IF(SUM(H116:H120)&gt;0.416666666666666,0.416666666666666,SUM(H116:H120)))</f>
        <v>0</v>
      </c>
      <c r="J116" s="37"/>
    </row>
    <row r="117" spans="1:10" s="38" customFormat="1" ht="11.25" customHeight="1" x14ac:dyDescent="0.25">
      <c r="A117" s="331"/>
      <c r="B117" s="271"/>
      <c r="C117" s="32"/>
      <c r="D117" s="30"/>
      <c r="E117" s="276"/>
      <c r="F117" s="277"/>
      <c r="G117" s="278"/>
      <c r="H117" s="31"/>
      <c r="I117" s="324"/>
      <c r="J117" s="37"/>
    </row>
    <row r="118" spans="1:10" s="38" customFormat="1" ht="11.25" customHeight="1" x14ac:dyDescent="0.25">
      <c r="A118" s="331"/>
      <c r="B118" s="271"/>
      <c r="C118" s="32"/>
      <c r="D118" s="30"/>
      <c r="E118" s="276"/>
      <c r="F118" s="277"/>
      <c r="G118" s="278"/>
      <c r="H118" s="31"/>
      <c r="I118" s="324"/>
      <c r="J118" s="37"/>
    </row>
    <row r="119" spans="1:10" s="38" customFormat="1" ht="11.25" customHeight="1" x14ac:dyDescent="0.25">
      <c r="A119" s="332"/>
      <c r="B119" s="271"/>
      <c r="C119" s="32"/>
      <c r="D119" s="33"/>
      <c r="E119" s="276"/>
      <c r="F119" s="277"/>
      <c r="G119" s="278"/>
      <c r="H119" s="31"/>
      <c r="I119" s="325"/>
      <c r="J119" s="37"/>
    </row>
    <row r="120" spans="1:10" s="38" customFormat="1" ht="11.25" customHeight="1" thickBot="1" x14ac:dyDescent="0.3">
      <c r="A120" s="333"/>
      <c r="B120" s="272"/>
      <c r="C120" s="34"/>
      <c r="D120" s="35"/>
      <c r="E120" s="279"/>
      <c r="F120" s="280"/>
      <c r="G120" s="281"/>
      <c r="H120" s="36"/>
      <c r="I120" s="345"/>
      <c r="J120" s="37"/>
    </row>
    <row r="121" spans="1:10" s="38" customFormat="1" ht="11.25" customHeight="1" thickTop="1" x14ac:dyDescent="0.25">
      <c r="A121" s="331">
        <f>A116+1</f>
        <v>44552</v>
      </c>
      <c r="B121" s="271"/>
      <c r="C121" s="66"/>
      <c r="D121" s="30"/>
      <c r="E121" s="460"/>
      <c r="F121" s="461"/>
      <c r="G121" s="462"/>
      <c r="H121" s="31"/>
      <c r="I121" s="324">
        <f>IF(B121&lt;&gt;"",0,IF(SUM(H121:H125)&gt;0.416666666666666,0.416666666666666,SUM(H121:H125)))</f>
        <v>0</v>
      </c>
      <c r="J121" s="37"/>
    </row>
    <row r="122" spans="1:10" s="38" customFormat="1" ht="11.25" customHeight="1" x14ac:dyDescent="0.25">
      <c r="A122" s="331"/>
      <c r="B122" s="271"/>
      <c r="C122" s="32"/>
      <c r="D122" s="30"/>
      <c r="E122" s="276"/>
      <c r="F122" s="277"/>
      <c r="G122" s="278"/>
      <c r="H122" s="31"/>
      <c r="I122" s="324"/>
      <c r="J122" s="37"/>
    </row>
    <row r="123" spans="1:10" s="38" customFormat="1" ht="11.25" customHeight="1" x14ac:dyDescent="0.25">
      <c r="A123" s="331"/>
      <c r="B123" s="271"/>
      <c r="C123" s="32"/>
      <c r="D123" s="30"/>
      <c r="E123" s="276"/>
      <c r="F123" s="277"/>
      <c r="G123" s="278"/>
      <c r="H123" s="31"/>
      <c r="I123" s="324"/>
      <c r="J123" s="37"/>
    </row>
    <row r="124" spans="1:10" s="38" customFormat="1" ht="11.25" customHeight="1" x14ac:dyDescent="0.25">
      <c r="A124" s="332"/>
      <c r="B124" s="271"/>
      <c r="C124" s="32"/>
      <c r="D124" s="33"/>
      <c r="E124" s="276"/>
      <c r="F124" s="277"/>
      <c r="G124" s="278"/>
      <c r="H124" s="31"/>
      <c r="I124" s="325"/>
      <c r="J124" s="37"/>
    </row>
    <row r="125" spans="1:10" s="38" customFormat="1" ht="11.25" customHeight="1" thickBot="1" x14ac:dyDescent="0.3">
      <c r="A125" s="333"/>
      <c r="B125" s="272"/>
      <c r="C125" s="34"/>
      <c r="D125" s="35"/>
      <c r="E125" s="279"/>
      <c r="F125" s="280"/>
      <c r="G125" s="281"/>
      <c r="H125" s="36"/>
      <c r="I125" s="345"/>
      <c r="J125" s="37"/>
    </row>
    <row r="126" spans="1:10" s="38" customFormat="1" ht="11.25" customHeight="1" thickTop="1" x14ac:dyDescent="0.25">
      <c r="A126" s="331">
        <f>A121+1</f>
        <v>44553</v>
      </c>
      <c r="B126" s="271"/>
      <c r="C126" s="66"/>
      <c r="D126" s="30"/>
      <c r="E126" s="460"/>
      <c r="F126" s="461"/>
      <c r="G126" s="462"/>
      <c r="H126" s="31"/>
      <c r="I126" s="324">
        <f>IF(B126&lt;&gt;"",0,IF(SUM(H126:H130)&gt;0.416666666666666,0.416666666666666,SUM(H126:H130)))</f>
        <v>0</v>
      </c>
      <c r="J126" s="37"/>
    </row>
    <row r="127" spans="1:10" s="38" customFormat="1" ht="11.25" customHeight="1" x14ac:dyDescent="0.25">
      <c r="A127" s="331"/>
      <c r="B127" s="271"/>
      <c r="C127" s="32"/>
      <c r="D127" s="30"/>
      <c r="E127" s="276"/>
      <c r="F127" s="277"/>
      <c r="G127" s="278"/>
      <c r="H127" s="31"/>
      <c r="I127" s="324"/>
      <c r="J127" s="37"/>
    </row>
    <row r="128" spans="1:10" s="38" customFormat="1" ht="11.25" customHeight="1" x14ac:dyDescent="0.25">
      <c r="A128" s="331"/>
      <c r="B128" s="271"/>
      <c r="C128" s="32"/>
      <c r="D128" s="30"/>
      <c r="E128" s="276"/>
      <c r="F128" s="277"/>
      <c r="G128" s="278"/>
      <c r="H128" s="31"/>
      <c r="I128" s="324"/>
      <c r="J128" s="37"/>
    </row>
    <row r="129" spans="1:10" s="38" customFormat="1" ht="11.25" customHeight="1" x14ac:dyDescent="0.25">
      <c r="A129" s="332"/>
      <c r="B129" s="271"/>
      <c r="C129" s="32"/>
      <c r="D129" s="33"/>
      <c r="E129" s="276"/>
      <c r="F129" s="277"/>
      <c r="G129" s="278"/>
      <c r="H129" s="31"/>
      <c r="I129" s="325"/>
      <c r="J129" s="37"/>
    </row>
    <row r="130" spans="1:10" s="38" customFormat="1" ht="11.25" customHeight="1" thickBot="1" x14ac:dyDescent="0.3">
      <c r="A130" s="333"/>
      <c r="B130" s="272"/>
      <c r="C130" s="34"/>
      <c r="D130" s="35"/>
      <c r="E130" s="279"/>
      <c r="F130" s="280"/>
      <c r="G130" s="281"/>
      <c r="H130" s="36"/>
      <c r="I130" s="345"/>
      <c r="J130" s="37"/>
    </row>
    <row r="131" spans="1:10" s="38" customFormat="1" ht="11.25" customHeight="1" thickTop="1" x14ac:dyDescent="0.25">
      <c r="A131" s="444">
        <f>A126+1</f>
        <v>44554</v>
      </c>
      <c r="B131" s="447"/>
      <c r="C131" s="231"/>
      <c r="D131" s="220"/>
      <c r="E131" s="593"/>
      <c r="F131" s="594"/>
      <c r="G131" s="595"/>
      <c r="H131" s="221"/>
      <c r="I131" s="549">
        <f>IF(B131&lt;&gt;"",0,IF(SUM(H131:H135)&gt;0.416666666666666,0.416666666666666,SUM(H131:H135)))</f>
        <v>0</v>
      </c>
      <c r="J131" s="37"/>
    </row>
    <row r="132" spans="1:10" s="38" customFormat="1" ht="11.25" customHeight="1" x14ac:dyDescent="0.25">
      <c r="A132" s="444"/>
      <c r="B132" s="447"/>
      <c r="C132" s="222"/>
      <c r="D132" s="220"/>
      <c r="E132" s="436"/>
      <c r="F132" s="437"/>
      <c r="G132" s="438"/>
      <c r="H132" s="221"/>
      <c r="I132" s="549"/>
      <c r="J132" s="37"/>
    </row>
    <row r="133" spans="1:10" s="38" customFormat="1" ht="11.25" customHeight="1" x14ac:dyDescent="0.25">
      <c r="A133" s="444"/>
      <c r="B133" s="447"/>
      <c r="C133" s="222"/>
      <c r="D133" s="220"/>
      <c r="E133" s="436"/>
      <c r="F133" s="437"/>
      <c r="G133" s="438"/>
      <c r="H133" s="221"/>
      <c r="I133" s="549"/>
      <c r="J133" s="37"/>
    </row>
    <row r="134" spans="1:10" s="38" customFormat="1" ht="11.25" customHeight="1" x14ac:dyDescent="0.25">
      <c r="A134" s="445"/>
      <c r="B134" s="447"/>
      <c r="C134" s="222"/>
      <c r="D134" s="223"/>
      <c r="E134" s="436"/>
      <c r="F134" s="437"/>
      <c r="G134" s="438"/>
      <c r="H134" s="221"/>
      <c r="I134" s="550"/>
      <c r="J134" s="37"/>
    </row>
    <row r="135" spans="1:10" s="38" customFormat="1" ht="11.25" customHeight="1" thickBot="1" x14ac:dyDescent="0.3">
      <c r="A135" s="446"/>
      <c r="B135" s="448"/>
      <c r="C135" s="224"/>
      <c r="D135" s="225"/>
      <c r="E135" s="452"/>
      <c r="F135" s="453"/>
      <c r="G135" s="454"/>
      <c r="H135" s="226"/>
      <c r="I135" s="551"/>
      <c r="J135" s="37"/>
    </row>
    <row r="136" spans="1:10" s="38" customFormat="1" ht="11.25" customHeight="1" thickTop="1" x14ac:dyDescent="0.25">
      <c r="A136" s="444">
        <f>A131+1</f>
        <v>44555</v>
      </c>
      <c r="B136" s="447"/>
      <c r="C136" s="231"/>
      <c r="D136" s="220"/>
      <c r="E136" s="593"/>
      <c r="F136" s="594"/>
      <c r="G136" s="595"/>
      <c r="H136" s="221"/>
      <c r="I136" s="549">
        <f>IF(B136&lt;&gt;"",0,IF(SUM(H136:H140)&gt;0.416666666666666,0.416666666666666,SUM(H136:H140)))</f>
        <v>0</v>
      </c>
      <c r="J136" s="37"/>
    </row>
    <row r="137" spans="1:10" s="38" customFormat="1" ht="11.25" customHeight="1" x14ac:dyDescent="0.25">
      <c r="A137" s="444"/>
      <c r="B137" s="447"/>
      <c r="C137" s="222"/>
      <c r="D137" s="220"/>
      <c r="E137" s="436"/>
      <c r="F137" s="437"/>
      <c r="G137" s="438"/>
      <c r="H137" s="221"/>
      <c r="I137" s="549"/>
      <c r="J137" s="37"/>
    </row>
    <row r="138" spans="1:10" s="38" customFormat="1" ht="11.25" customHeight="1" x14ac:dyDescent="0.25">
      <c r="A138" s="444"/>
      <c r="B138" s="447"/>
      <c r="C138" s="222"/>
      <c r="D138" s="220"/>
      <c r="E138" s="436"/>
      <c r="F138" s="437"/>
      <c r="G138" s="438"/>
      <c r="H138" s="221"/>
      <c r="I138" s="549"/>
      <c r="J138" s="37"/>
    </row>
    <row r="139" spans="1:10" s="38" customFormat="1" ht="11.25" customHeight="1" x14ac:dyDescent="0.25">
      <c r="A139" s="445"/>
      <c r="B139" s="447"/>
      <c r="C139" s="222"/>
      <c r="D139" s="223"/>
      <c r="E139" s="436"/>
      <c r="F139" s="437"/>
      <c r="G139" s="438"/>
      <c r="H139" s="221"/>
      <c r="I139" s="550"/>
      <c r="J139" s="37"/>
    </row>
    <row r="140" spans="1:10" s="38" customFormat="1" ht="11.25" customHeight="1" thickBot="1" x14ac:dyDescent="0.3">
      <c r="A140" s="446"/>
      <c r="B140" s="448"/>
      <c r="C140" s="224"/>
      <c r="D140" s="225"/>
      <c r="E140" s="452"/>
      <c r="F140" s="453"/>
      <c r="G140" s="454"/>
      <c r="H140" s="226"/>
      <c r="I140" s="551"/>
      <c r="J140" s="37"/>
    </row>
    <row r="141" spans="1:10" s="38" customFormat="1" ht="11.25" customHeight="1" thickTop="1" x14ac:dyDescent="0.25">
      <c r="A141" s="444">
        <f>A136+1</f>
        <v>44556</v>
      </c>
      <c r="B141" s="447"/>
      <c r="C141" s="231"/>
      <c r="D141" s="220"/>
      <c r="E141" s="593"/>
      <c r="F141" s="594"/>
      <c r="G141" s="595"/>
      <c r="H141" s="221"/>
      <c r="I141" s="549">
        <f>IF(B141&lt;&gt;"",0,IF(SUM(H141:H145)&gt;0.416666666666666,0.416666666666666,SUM(H141:H145)))</f>
        <v>0</v>
      </c>
      <c r="J141" s="37"/>
    </row>
    <row r="142" spans="1:10" s="38" customFormat="1" ht="11.25" customHeight="1" x14ac:dyDescent="0.25">
      <c r="A142" s="444"/>
      <c r="B142" s="447"/>
      <c r="C142" s="222"/>
      <c r="D142" s="220"/>
      <c r="E142" s="436"/>
      <c r="F142" s="437"/>
      <c r="G142" s="438"/>
      <c r="H142" s="221"/>
      <c r="I142" s="549"/>
      <c r="J142" s="37"/>
    </row>
    <row r="143" spans="1:10" s="38" customFormat="1" ht="11.25" customHeight="1" x14ac:dyDescent="0.25">
      <c r="A143" s="444"/>
      <c r="B143" s="447"/>
      <c r="C143" s="222"/>
      <c r="D143" s="220"/>
      <c r="E143" s="436"/>
      <c r="F143" s="437"/>
      <c r="G143" s="438"/>
      <c r="H143" s="221"/>
      <c r="I143" s="549"/>
      <c r="J143" s="37"/>
    </row>
    <row r="144" spans="1:10" s="38" customFormat="1" ht="11.25" customHeight="1" x14ac:dyDescent="0.25">
      <c r="A144" s="445"/>
      <c r="B144" s="447"/>
      <c r="C144" s="222"/>
      <c r="D144" s="223"/>
      <c r="E144" s="436"/>
      <c r="F144" s="437"/>
      <c r="G144" s="438"/>
      <c r="H144" s="221"/>
      <c r="I144" s="550"/>
      <c r="J144" s="37"/>
    </row>
    <row r="145" spans="1:10" s="38" customFormat="1" ht="11.25" customHeight="1" thickBot="1" x14ac:dyDescent="0.3">
      <c r="A145" s="446"/>
      <c r="B145" s="448"/>
      <c r="C145" s="224"/>
      <c r="D145" s="225"/>
      <c r="E145" s="452"/>
      <c r="F145" s="453"/>
      <c r="G145" s="454"/>
      <c r="H145" s="226"/>
      <c r="I145" s="551"/>
      <c r="J145" s="37"/>
    </row>
    <row r="146" spans="1:10" s="38" customFormat="1" ht="11.25" customHeight="1" thickTop="1" x14ac:dyDescent="0.25">
      <c r="A146" s="331">
        <f>A141+1</f>
        <v>44557</v>
      </c>
      <c r="B146" s="271"/>
      <c r="C146" s="66"/>
      <c r="D146" s="30"/>
      <c r="E146" s="460"/>
      <c r="F146" s="461"/>
      <c r="G146" s="462"/>
      <c r="H146" s="31"/>
      <c r="I146" s="324">
        <f>IF(B146&lt;&gt;"",0,IF(SUM(H146:H150)&gt;0.416666666666666,0.416666666666666,SUM(H146:H150)))</f>
        <v>0</v>
      </c>
      <c r="J146" s="37"/>
    </row>
    <row r="147" spans="1:10" s="38" customFormat="1" ht="11.25" customHeight="1" x14ac:dyDescent="0.25">
      <c r="A147" s="331"/>
      <c r="B147" s="271"/>
      <c r="C147" s="32"/>
      <c r="D147" s="30"/>
      <c r="E147" s="276"/>
      <c r="F147" s="277"/>
      <c r="G147" s="278"/>
      <c r="H147" s="31"/>
      <c r="I147" s="324"/>
      <c r="J147" s="37"/>
    </row>
    <row r="148" spans="1:10" s="38" customFormat="1" ht="11.25" customHeight="1" x14ac:dyDescent="0.25">
      <c r="A148" s="331"/>
      <c r="B148" s="271"/>
      <c r="C148" s="32"/>
      <c r="D148" s="30"/>
      <c r="E148" s="276"/>
      <c r="F148" s="277"/>
      <c r="G148" s="278"/>
      <c r="H148" s="31"/>
      <c r="I148" s="324"/>
      <c r="J148" s="37"/>
    </row>
    <row r="149" spans="1:10" s="38" customFormat="1" ht="11.25" customHeight="1" x14ac:dyDescent="0.25">
      <c r="A149" s="332"/>
      <c r="B149" s="271"/>
      <c r="C149" s="32"/>
      <c r="D149" s="33"/>
      <c r="E149" s="276"/>
      <c r="F149" s="277"/>
      <c r="G149" s="278"/>
      <c r="H149" s="31"/>
      <c r="I149" s="325"/>
      <c r="J149" s="37"/>
    </row>
    <row r="150" spans="1:10" s="38" customFormat="1" ht="11.25" customHeight="1" thickBot="1" x14ac:dyDescent="0.3">
      <c r="A150" s="333"/>
      <c r="B150" s="272"/>
      <c r="C150" s="34"/>
      <c r="D150" s="35"/>
      <c r="E150" s="279"/>
      <c r="F150" s="280"/>
      <c r="G150" s="281"/>
      <c r="H150" s="36"/>
      <c r="I150" s="345"/>
      <c r="J150" s="37"/>
    </row>
    <row r="151" spans="1:10" s="38" customFormat="1" ht="11.25" customHeight="1" thickTop="1" x14ac:dyDescent="0.25">
      <c r="A151" s="331">
        <f>A146+1</f>
        <v>44558</v>
      </c>
      <c r="B151" s="271"/>
      <c r="C151" s="66"/>
      <c r="D151" s="30"/>
      <c r="E151" s="460"/>
      <c r="F151" s="461"/>
      <c r="G151" s="462"/>
      <c r="H151" s="31"/>
      <c r="I151" s="324">
        <f>IF(B151&lt;&gt;"",0,IF(SUM(H151:H155)&gt;0.416666666666666,0.416666666666666,SUM(H151:H155)))</f>
        <v>0</v>
      </c>
      <c r="J151" s="37"/>
    </row>
    <row r="152" spans="1:10" s="38" customFormat="1" ht="11.25" customHeight="1" x14ac:dyDescent="0.25">
      <c r="A152" s="331"/>
      <c r="B152" s="271"/>
      <c r="C152" s="32"/>
      <c r="D152" s="30"/>
      <c r="E152" s="276"/>
      <c r="F152" s="277"/>
      <c r="G152" s="278"/>
      <c r="H152" s="31"/>
      <c r="I152" s="324"/>
      <c r="J152" s="37"/>
    </row>
    <row r="153" spans="1:10" s="38" customFormat="1" ht="11.25" customHeight="1" x14ac:dyDescent="0.25">
      <c r="A153" s="331"/>
      <c r="B153" s="271"/>
      <c r="C153" s="32"/>
      <c r="D153" s="30"/>
      <c r="E153" s="276"/>
      <c r="F153" s="277"/>
      <c r="G153" s="278"/>
      <c r="H153" s="31"/>
      <c r="I153" s="324"/>
      <c r="J153" s="37"/>
    </row>
    <row r="154" spans="1:10" s="38" customFormat="1" ht="11.25" customHeight="1" x14ac:dyDescent="0.25">
      <c r="A154" s="332"/>
      <c r="B154" s="271"/>
      <c r="C154" s="32"/>
      <c r="D154" s="33"/>
      <c r="E154" s="276"/>
      <c r="F154" s="277"/>
      <c r="G154" s="278"/>
      <c r="H154" s="31"/>
      <c r="I154" s="325"/>
      <c r="J154" s="37"/>
    </row>
    <row r="155" spans="1:10" s="38" customFormat="1" ht="11.25" customHeight="1" thickBot="1" x14ac:dyDescent="0.3">
      <c r="A155" s="333"/>
      <c r="B155" s="272"/>
      <c r="C155" s="34"/>
      <c r="D155" s="35"/>
      <c r="E155" s="279"/>
      <c r="F155" s="280"/>
      <c r="G155" s="281"/>
      <c r="H155" s="36"/>
      <c r="I155" s="345"/>
      <c r="J155" s="37"/>
    </row>
    <row r="156" spans="1:10" s="38" customFormat="1" ht="11.25" customHeight="1" thickTop="1" x14ac:dyDescent="0.25">
      <c r="A156" s="331">
        <f>A151+1</f>
        <v>44559</v>
      </c>
      <c r="B156" s="271"/>
      <c r="C156" s="66"/>
      <c r="D156" s="30"/>
      <c r="E156" s="460"/>
      <c r="F156" s="461"/>
      <c r="G156" s="462"/>
      <c r="H156" s="31"/>
      <c r="I156" s="324">
        <f>IF(B156&lt;&gt;"",0,IF(SUM(H156:H160)&gt;0.416666666666666,0.416666666666666,SUM(H156:H160)))</f>
        <v>0</v>
      </c>
      <c r="J156" s="37"/>
    </row>
    <row r="157" spans="1:10" s="38" customFormat="1" ht="11.25" customHeight="1" x14ac:dyDescent="0.25">
      <c r="A157" s="331"/>
      <c r="B157" s="271"/>
      <c r="C157" s="32"/>
      <c r="D157" s="30"/>
      <c r="E157" s="276"/>
      <c r="F157" s="277"/>
      <c r="G157" s="278"/>
      <c r="H157" s="31"/>
      <c r="I157" s="324"/>
      <c r="J157" s="37"/>
    </row>
    <row r="158" spans="1:10" s="38" customFormat="1" ht="11.25" customHeight="1" x14ac:dyDescent="0.25">
      <c r="A158" s="331"/>
      <c r="B158" s="271"/>
      <c r="C158" s="32"/>
      <c r="D158" s="30"/>
      <c r="E158" s="276"/>
      <c r="F158" s="277"/>
      <c r="G158" s="278"/>
      <c r="H158" s="31"/>
      <c r="I158" s="324"/>
      <c r="J158" s="37"/>
    </row>
    <row r="159" spans="1:10" s="38" customFormat="1" ht="11.25" customHeight="1" x14ac:dyDescent="0.25">
      <c r="A159" s="332"/>
      <c r="B159" s="271"/>
      <c r="C159" s="32"/>
      <c r="D159" s="33"/>
      <c r="E159" s="276"/>
      <c r="F159" s="277"/>
      <c r="G159" s="278"/>
      <c r="H159" s="31"/>
      <c r="I159" s="325"/>
      <c r="J159" s="37"/>
    </row>
    <row r="160" spans="1:10" s="38" customFormat="1" ht="11.25" customHeight="1" thickBot="1" x14ac:dyDescent="0.3">
      <c r="A160" s="333"/>
      <c r="B160" s="272"/>
      <c r="C160" s="34"/>
      <c r="D160" s="35"/>
      <c r="E160" s="279"/>
      <c r="F160" s="280"/>
      <c r="G160" s="281"/>
      <c r="H160" s="36"/>
      <c r="I160" s="345"/>
      <c r="J160" s="37"/>
    </row>
    <row r="161" spans="1:10" s="38" customFormat="1" ht="11.25" customHeight="1" thickTop="1" x14ac:dyDescent="0.25">
      <c r="A161" s="331">
        <f>A156+1</f>
        <v>44560</v>
      </c>
      <c r="B161" s="271"/>
      <c r="C161" s="66"/>
      <c r="D161" s="30"/>
      <c r="E161" s="460"/>
      <c r="F161" s="461"/>
      <c r="G161" s="462"/>
      <c r="H161" s="31"/>
      <c r="I161" s="324">
        <f>IF(B161&lt;&gt;"",0,IF(SUM(H161:H165)&gt;0.416666666666666,0.416666666666666,SUM(H161:H165)))</f>
        <v>0</v>
      </c>
      <c r="J161" s="37"/>
    </row>
    <row r="162" spans="1:10" s="38" customFormat="1" ht="11.25" customHeight="1" x14ac:dyDescent="0.25">
      <c r="A162" s="331"/>
      <c r="B162" s="271"/>
      <c r="C162" s="32"/>
      <c r="D162" s="30"/>
      <c r="E162" s="276"/>
      <c r="F162" s="277"/>
      <c r="G162" s="278"/>
      <c r="H162" s="31"/>
      <c r="I162" s="324"/>
      <c r="J162" s="37"/>
    </row>
    <row r="163" spans="1:10" s="38" customFormat="1" ht="11.25" customHeight="1" x14ac:dyDescent="0.25">
      <c r="A163" s="331"/>
      <c r="B163" s="271"/>
      <c r="C163" s="32"/>
      <c r="D163" s="30"/>
      <c r="E163" s="276"/>
      <c r="F163" s="277"/>
      <c r="G163" s="278"/>
      <c r="H163" s="31"/>
      <c r="I163" s="324"/>
      <c r="J163" s="37"/>
    </row>
    <row r="164" spans="1:10" s="38" customFormat="1" ht="11.25" customHeight="1" x14ac:dyDescent="0.25">
      <c r="A164" s="332"/>
      <c r="B164" s="271"/>
      <c r="C164" s="32"/>
      <c r="D164" s="33"/>
      <c r="E164" s="276"/>
      <c r="F164" s="277"/>
      <c r="G164" s="278"/>
      <c r="H164" s="31"/>
      <c r="I164" s="325"/>
      <c r="J164" s="37"/>
    </row>
    <row r="165" spans="1:10" s="38" customFormat="1" ht="11.25" customHeight="1" thickBot="1" x14ac:dyDescent="0.3">
      <c r="A165" s="333"/>
      <c r="B165" s="272"/>
      <c r="C165" s="34"/>
      <c r="D165" s="35"/>
      <c r="E165" s="279"/>
      <c r="F165" s="280"/>
      <c r="G165" s="281"/>
      <c r="H165" s="36"/>
      <c r="I165" s="345"/>
      <c r="J165" s="37"/>
    </row>
    <row r="166" spans="1:10" s="38" customFormat="1" ht="11.25" customHeight="1" thickTop="1" x14ac:dyDescent="0.25">
      <c r="A166" s="563">
        <f>A161+1</f>
        <v>44561</v>
      </c>
      <c r="B166" s="514"/>
      <c r="C166" s="231"/>
      <c r="D166" s="257"/>
      <c r="E166" s="593"/>
      <c r="F166" s="594"/>
      <c r="G166" s="595"/>
      <c r="H166" s="258"/>
      <c r="I166" s="323">
        <f>IF(B166&lt;&gt;"",0,IF(SUM(H166:H170)&gt;0.416666666666666,0.416666666666666,SUM(H166:H170)))</f>
        <v>0</v>
      </c>
      <c r="J166" s="37"/>
    </row>
    <row r="167" spans="1:10" s="38" customFormat="1" ht="11.25" customHeight="1" x14ac:dyDescent="0.25">
      <c r="A167" s="444"/>
      <c r="B167" s="447"/>
      <c r="C167" s="222"/>
      <c r="D167" s="220"/>
      <c r="E167" s="436"/>
      <c r="F167" s="437"/>
      <c r="G167" s="438"/>
      <c r="H167" s="221"/>
      <c r="I167" s="324"/>
      <c r="J167" s="37"/>
    </row>
    <row r="168" spans="1:10" s="38" customFormat="1" ht="11.25" customHeight="1" x14ac:dyDescent="0.25">
      <c r="A168" s="444"/>
      <c r="B168" s="447"/>
      <c r="C168" s="222"/>
      <c r="D168" s="220"/>
      <c r="E168" s="436"/>
      <c r="F168" s="437"/>
      <c r="G168" s="438"/>
      <c r="H168" s="221"/>
      <c r="I168" s="324"/>
      <c r="J168" s="37"/>
    </row>
    <row r="169" spans="1:10" s="38" customFormat="1" ht="11.25" customHeight="1" x14ac:dyDescent="0.25">
      <c r="A169" s="445"/>
      <c r="B169" s="447"/>
      <c r="C169" s="222"/>
      <c r="D169" s="223"/>
      <c r="E169" s="436"/>
      <c r="F169" s="437"/>
      <c r="G169" s="438"/>
      <c r="H169" s="221"/>
      <c r="I169" s="325"/>
      <c r="J169" s="37"/>
    </row>
    <row r="170" spans="1:10" s="38" customFormat="1" ht="11.25" customHeight="1" thickBot="1" x14ac:dyDescent="0.3">
      <c r="A170" s="564"/>
      <c r="B170" s="565"/>
      <c r="C170" s="224"/>
      <c r="D170" s="259"/>
      <c r="E170" s="452"/>
      <c r="F170" s="453"/>
      <c r="G170" s="454"/>
      <c r="H170" s="260"/>
      <c r="I170" s="326"/>
      <c r="J170" s="37"/>
    </row>
    <row r="171" spans="1:10" s="38" customFormat="1" ht="12.75" customHeight="1" thickBot="1" x14ac:dyDescent="0.3">
      <c r="A171" s="546" t="s">
        <v>8</v>
      </c>
      <c r="B171" s="373"/>
      <c r="C171" s="373"/>
      <c r="D171" s="43"/>
      <c r="E171" s="44">
        <f>K9*$H$8</f>
        <v>0</v>
      </c>
      <c r="F171" s="360" t="s">
        <v>36</v>
      </c>
      <c r="G171" s="343"/>
      <c r="H171" s="45">
        <f>SUM(H16:H170)</f>
        <v>0</v>
      </c>
      <c r="I171" s="46">
        <f>SUM(I16:I170)</f>
        <v>0</v>
      </c>
      <c r="J171" s="37"/>
    </row>
    <row r="172" spans="1:10" s="38" customFormat="1" ht="12.75" customHeight="1" x14ac:dyDescent="0.25">
      <c r="A172" s="370" t="str">
        <f>"projektbezogene SollAZ "&amp;$F$3</f>
        <v xml:space="preserve">projektbezogene SollAZ </v>
      </c>
      <c r="B172" s="371"/>
      <c r="C172" s="371"/>
      <c r="D172" s="47"/>
      <c r="E172" s="48">
        <f>K9*$H$9</f>
        <v>0</v>
      </c>
      <c r="F172" s="370"/>
      <c r="G172" s="371"/>
      <c r="H172" s="371"/>
      <c r="I172" s="76"/>
      <c r="J172" s="37"/>
    </row>
    <row r="173" spans="1:10" s="38" customFormat="1" ht="13" thickBot="1" x14ac:dyDescent="0.3">
      <c r="A173" s="346" t="str">
        <f>"projektbezogene Std. "&amp;$F$3</f>
        <v xml:space="preserve">projektbezogene Std. </v>
      </c>
      <c r="B173" s="347"/>
      <c r="C173" s="347"/>
      <c r="D173" s="49"/>
      <c r="E173" s="50">
        <f>SUMIF(C16:C170,F3,H16:H170)</f>
        <v>0</v>
      </c>
      <c r="F173" s="346"/>
      <c r="G173" s="347"/>
      <c r="H173" s="347"/>
      <c r="I173" s="77"/>
      <c r="J173" s="37"/>
    </row>
    <row r="174" spans="1:10" s="38" customFormat="1" ht="13.5" thickBot="1" x14ac:dyDescent="0.3">
      <c r="A174" s="342" t="s">
        <v>37</v>
      </c>
      <c r="B174" s="343"/>
      <c r="C174" s="343"/>
      <c r="D174" s="51"/>
      <c r="E174" s="52" t="str">
        <f>IF(E173=0,"",ROUND(E173/E171,4))</f>
        <v/>
      </c>
      <c r="F174" s="360"/>
      <c r="G174" s="343"/>
      <c r="H174" s="343"/>
      <c r="I174" s="78"/>
      <c r="J174" s="128"/>
    </row>
    <row r="175" spans="1:10" s="38" customFormat="1" ht="11.25" customHeight="1" x14ac:dyDescent="0.25">
      <c r="A175" s="439" t="str">
        <f>IF(ROUND(H171,5)=ROUND(I171,5),"","Die erbrachte Arbeitszeit stimmt nicht mit der abrechenbaren Arbeitszeit überein")</f>
        <v/>
      </c>
      <c r="B175" s="439"/>
      <c r="C175" s="439"/>
      <c r="D175" s="439"/>
      <c r="E175" s="439"/>
      <c r="F175" s="439"/>
      <c r="G175" s="439"/>
      <c r="H175" s="439"/>
      <c r="I175" s="439"/>
      <c r="J175" s="128"/>
    </row>
    <row r="176" spans="1:10" s="38" customFormat="1" ht="12.75" customHeight="1" x14ac:dyDescent="0.25">
      <c r="A176" s="440" t="s">
        <v>20</v>
      </c>
      <c r="B176" s="440"/>
      <c r="C176" s="440"/>
      <c r="D176" s="440"/>
      <c r="E176" s="440"/>
      <c r="F176" s="440"/>
      <c r="G176" s="440"/>
      <c r="H176" s="129"/>
      <c r="I176" s="129"/>
      <c r="J176" s="126"/>
    </row>
    <row r="177" spans="1:10" s="38" customFormat="1" ht="45" customHeight="1" x14ac:dyDescent="0.25">
      <c r="A177" s="440" t="s">
        <v>19</v>
      </c>
      <c r="B177" s="440"/>
      <c r="C177" s="440"/>
      <c r="D177" s="440"/>
      <c r="E177" s="440"/>
      <c r="F177" s="440"/>
      <c r="G177" s="440"/>
      <c r="H177" s="440"/>
      <c r="I177" s="440"/>
      <c r="J177" s="126"/>
    </row>
    <row r="178" spans="1:10" ht="9.75" customHeight="1" x14ac:dyDescent="0.25">
      <c r="A178" s="344"/>
      <c r="B178" s="344"/>
      <c r="C178" s="344"/>
      <c r="D178" s="16"/>
      <c r="E178" s="344"/>
      <c r="F178" s="344"/>
      <c r="G178" s="344"/>
      <c r="H178" s="344"/>
      <c r="I178" s="344"/>
      <c r="J178" s="130"/>
    </row>
    <row r="179" spans="1:10" ht="42" customHeight="1" x14ac:dyDescent="0.25">
      <c r="A179" s="309" t="s">
        <v>4</v>
      </c>
      <c r="B179" s="310"/>
      <c r="C179" s="311"/>
      <c r="D179" s="75"/>
      <c r="E179" s="309" t="s">
        <v>50</v>
      </c>
      <c r="F179" s="311"/>
      <c r="G179" s="309"/>
      <c r="H179" s="310"/>
      <c r="I179" s="311"/>
    </row>
    <row r="181" spans="1:10" x14ac:dyDescent="0.25">
      <c r="J181" s="93"/>
    </row>
    <row r="182" spans="1:10" x14ac:dyDescent="0.25">
      <c r="J182" s="93"/>
    </row>
  </sheetData>
  <sheetProtection password="C9B4" sheet="1" objects="1" scenarios="1"/>
  <mergeCells count="280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4:G44"/>
    <mergeCell ref="E45:G45"/>
    <mergeCell ref="E47:G47"/>
    <mergeCell ref="E48:G48"/>
    <mergeCell ref="E52:G52"/>
    <mergeCell ref="E53:G53"/>
    <mergeCell ref="E41:G41"/>
    <mergeCell ref="E42:G42"/>
    <mergeCell ref="E43:G4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7:G77"/>
    <mergeCell ref="E78:G78"/>
    <mergeCell ref="E79:G79"/>
    <mergeCell ref="E80:G80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2:G112"/>
    <mergeCell ref="E113:G113"/>
    <mergeCell ref="E114:G114"/>
    <mergeCell ref="E115:G115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7:G147"/>
    <mergeCell ref="E148:G148"/>
    <mergeCell ref="E149:G149"/>
    <mergeCell ref="E150:G150"/>
    <mergeCell ref="E152:G152"/>
    <mergeCell ref="E153:G153"/>
    <mergeCell ref="E157:G157"/>
    <mergeCell ref="E158:G158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</mergeCells>
  <conditionalFormatting sqref="A175:I175">
    <cfRule type="cellIs" dxfId="0" priority="1" stopIfTrue="1" operator="equal">
      <formula>"Die erbrachte Arbeitszeit stimmt nicht mit der abrechenbaren Arbeitszeit überein"</formula>
    </cfRule>
  </conditionalFormatting>
  <dataValidations count="6">
    <dataValidation operator="lessThanOrEqual" allowBlank="1" showInputMessage="1" showErrorMessage="1" sqref="J26:J173"/>
    <dataValidation type="time" operator="lessThanOrEqual" allowBlank="1" showInputMessage="1" showErrorMessage="1" sqref="J21:J25">
      <formula1>0.416666666666667</formula1>
    </dataValidation>
    <dataValidation type="list" showInputMessage="1" showErrorMessage="1" sqref="D16:D170">
      <formula1>$K$1:$K$3</formula1>
    </dataValidation>
    <dataValidation type="list" allowBlank="1" showInputMessage="1" showErrorMessage="1" sqref="B16:B170">
      <formula1>$K$4:$K$5</formula1>
    </dataValidation>
    <dataValidation type="time" operator="lessThanOrEqual" showInputMessage="1" showErrorMessage="1" errorTitle="&gt;10 Std." error="Die Tagesarbeitszeit darf nicht mehr als 10 Std. betragen." sqref="H16:H170">
      <formula1>0.416666666666667</formula1>
    </dataValidation>
    <dataValidation type="list" showInputMessage="1" showErrorMessage="1" sqref="C16:C170">
      <formula1>$F$3</formula1>
    </dataValidation>
  </dataValidations>
  <pageMargins left="0.78740157480314965" right="0.78740157480314965" top="0.39370078740157483" bottom="0.39370078740157483" header="0.51181102362204722" footer="0.51181102362204722"/>
  <pageSetup paperSize="9" scale="98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zoomScale="110" zoomScaleNormal="110" zoomScaleSheetLayoutView="100" workbookViewId="0">
      <selection activeCell="E157" sqref="E157:G157"/>
    </sheetView>
  </sheetViews>
  <sheetFormatPr baseColWidth="10" defaultColWidth="11.453125" defaultRowHeight="12.5" x14ac:dyDescent="0.25"/>
  <cols>
    <col min="1" max="1" width="13.54296875" style="5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2.81640625" style="5" customWidth="1"/>
    <col min="7" max="7" width="9.26953125" style="5" customWidth="1"/>
    <col min="8" max="8" width="7.54296875" style="5" customWidth="1"/>
    <col min="9" max="9" width="12.7265625" style="5" customWidth="1"/>
    <col min="10" max="10" width="11.1796875" style="105" hidden="1" customWidth="1"/>
    <col min="11" max="11" width="9.26953125" style="105" hidden="1" customWidth="1"/>
    <col min="12" max="16384" width="11.453125" style="5"/>
  </cols>
  <sheetData>
    <row r="1" spans="1:11" s="103" customFormat="1" ht="13.5" thickBot="1" x14ac:dyDescent="0.35">
      <c r="A1" s="402" t="s">
        <v>0</v>
      </c>
      <c r="B1" s="403"/>
      <c r="C1" s="403"/>
      <c r="D1" s="403"/>
      <c r="E1" s="403"/>
      <c r="F1" s="403"/>
      <c r="G1" s="403"/>
      <c r="H1" s="403"/>
      <c r="I1" s="404"/>
      <c r="J1" s="101"/>
      <c r="K1" s="102">
        <f>E3</f>
        <v>0</v>
      </c>
    </row>
    <row r="2" spans="1:11" s="103" customFormat="1" ht="13" x14ac:dyDescent="0.3">
      <c r="A2" s="380" t="s">
        <v>12</v>
      </c>
      <c r="B2" s="381"/>
      <c r="C2" s="3" t="s">
        <v>60</v>
      </c>
      <c r="D2" s="3"/>
      <c r="E2" s="415" t="s">
        <v>56</v>
      </c>
      <c r="F2" s="416"/>
      <c r="G2" s="375" t="s">
        <v>11</v>
      </c>
      <c r="H2" s="376"/>
      <c r="I2" s="377"/>
      <c r="J2" s="101"/>
      <c r="K2" s="102" t="s">
        <v>6</v>
      </c>
    </row>
    <row r="3" spans="1:11" ht="13" thickBot="1" x14ac:dyDescent="0.3">
      <c r="A3" s="385" t="s">
        <v>16</v>
      </c>
      <c r="B3" s="386"/>
      <c r="C3" s="143" t="s">
        <v>49</v>
      </c>
      <c r="D3" s="4"/>
      <c r="E3" s="295"/>
      <c r="F3" s="296"/>
      <c r="G3" s="382"/>
      <c r="H3" s="383"/>
      <c r="I3" s="384"/>
      <c r="J3" s="104"/>
      <c r="K3" s="102" t="e">
        <f>IF(#REF!="","",#REF!)</f>
        <v>#REF!</v>
      </c>
    </row>
    <row r="4" spans="1:11" ht="4.5" hidden="1" customHeight="1" thickBot="1" x14ac:dyDescent="0.3">
      <c r="E4" s="6"/>
      <c r="F4" s="7"/>
      <c r="G4" s="8"/>
      <c r="H4" s="7"/>
      <c r="I4" s="93"/>
      <c r="J4" s="104"/>
      <c r="K4" s="102" t="s">
        <v>9</v>
      </c>
    </row>
    <row r="5" spans="1:11" s="105" customFormat="1" ht="14.5" thickBot="1" x14ac:dyDescent="0.35">
      <c r="A5" s="303" t="s">
        <v>35</v>
      </c>
      <c r="B5" s="304"/>
      <c r="C5" s="304"/>
      <c r="D5" s="305"/>
      <c r="E5" s="305"/>
      <c r="F5" s="300"/>
      <c r="G5" s="301"/>
      <c r="H5" s="301"/>
      <c r="I5" s="302"/>
      <c r="K5" s="102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205" t="s">
        <v>33</v>
      </c>
      <c r="I6" s="206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21"/>
      <c r="I7" s="81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00"/>
      <c r="I8" s="22"/>
      <c r="J8" s="40"/>
      <c r="K8" s="40"/>
    </row>
    <row r="9" spans="1:11" s="38" customFormat="1" x14ac:dyDescent="0.25">
      <c r="A9" s="390" t="str">
        <f>"davon im Projekt "&amp;E3&amp;" beschäftigt:"</f>
        <v>davon im Projekt  beschäftigt:</v>
      </c>
      <c r="B9" s="391"/>
      <c r="C9" s="391"/>
      <c r="D9" s="391"/>
      <c r="E9" s="391"/>
      <c r="F9" s="391"/>
      <c r="G9" s="391"/>
      <c r="H9" s="100"/>
      <c r="I9" s="23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82"/>
      <c r="I10" s="110"/>
      <c r="J10" s="144"/>
      <c r="K10" s="111"/>
    </row>
    <row r="11" spans="1:11" ht="13.5" thickBot="1" x14ac:dyDescent="0.35">
      <c r="A11" s="17"/>
      <c r="B11" s="11"/>
      <c r="C11" s="11"/>
      <c r="D11" s="11"/>
      <c r="E11" s="11"/>
      <c r="F11" s="14" t="s">
        <v>17</v>
      </c>
      <c r="G11" s="13" t="s">
        <v>21</v>
      </c>
      <c r="H11" s="15" t="s">
        <v>18</v>
      </c>
      <c r="I11" s="99">
        <v>2021</v>
      </c>
      <c r="J11" s="113"/>
      <c r="K11" s="114"/>
    </row>
    <row r="12" spans="1:11" ht="20.25" customHeight="1" x14ac:dyDescent="0.25">
      <c r="A12" s="12" t="s">
        <v>1</v>
      </c>
      <c r="B12" s="266" t="s">
        <v>7</v>
      </c>
      <c r="C12" s="266"/>
      <c r="D12" s="266"/>
      <c r="E12" s="266"/>
      <c r="F12" s="266"/>
      <c r="G12" s="266"/>
      <c r="H12" s="266"/>
      <c r="I12" s="267"/>
      <c r="J12" s="113"/>
    </row>
    <row r="13" spans="1:1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13"/>
    </row>
    <row r="14" spans="1:11" ht="6.75" hidden="1" customHeight="1" thickBot="1" x14ac:dyDescent="0.3">
      <c r="I14" s="9"/>
      <c r="J14" s="113"/>
    </row>
    <row r="15" spans="1:11" s="105" customFormat="1" ht="52.5" thickBot="1" x14ac:dyDescent="0.25">
      <c r="A15" s="1" t="s">
        <v>2</v>
      </c>
      <c r="B15" s="92" t="s">
        <v>10</v>
      </c>
      <c r="C15" s="140" t="s">
        <v>51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89"/>
    </row>
    <row r="16" spans="1:11" s="40" customFormat="1" ht="12" customHeight="1" x14ac:dyDescent="0.25">
      <c r="A16" s="411">
        <v>44197</v>
      </c>
      <c r="B16" s="268"/>
      <c r="C16" s="170"/>
      <c r="D16" s="192"/>
      <c r="E16" s="397"/>
      <c r="F16" s="398"/>
      <c r="G16" s="399"/>
      <c r="H16" s="193"/>
      <c r="I16" s="378">
        <f>IF(B16&lt;&gt;"",0,IF(SUM(H16:H20)&gt;0.416666666666666,0.416666666666666,SUM(H16:H20)))</f>
        <v>0</v>
      </c>
      <c r="J16" s="94"/>
    </row>
    <row r="17" spans="1:11" s="38" customFormat="1" ht="12" customHeight="1" x14ac:dyDescent="0.25">
      <c r="A17" s="412"/>
      <c r="B17" s="269"/>
      <c r="C17" s="194"/>
      <c r="D17" s="191"/>
      <c r="E17" s="297"/>
      <c r="F17" s="298"/>
      <c r="G17" s="299"/>
      <c r="H17" s="195"/>
      <c r="I17" s="293"/>
      <c r="J17" s="115"/>
      <c r="K17" s="40"/>
    </row>
    <row r="18" spans="1:11" s="38" customFormat="1" ht="12" customHeight="1" x14ac:dyDescent="0.25">
      <c r="A18" s="413"/>
      <c r="B18" s="269"/>
      <c r="C18" s="175"/>
      <c r="D18" s="196"/>
      <c r="E18" s="297"/>
      <c r="F18" s="298"/>
      <c r="G18" s="299"/>
      <c r="H18" s="197"/>
      <c r="I18" s="379"/>
      <c r="J18" s="115"/>
      <c r="K18" s="40"/>
    </row>
    <row r="19" spans="1:11" s="38" customFormat="1" ht="12" customHeight="1" x14ac:dyDescent="0.25">
      <c r="A19" s="413"/>
      <c r="B19" s="269"/>
      <c r="C19" s="177"/>
      <c r="D19" s="196"/>
      <c r="E19" s="297"/>
      <c r="F19" s="298"/>
      <c r="G19" s="299"/>
      <c r="H19" s="211"/>
      <c r="I19" s="379"/>
      <c r="J19" s="115"/>
      <c r="K19" s="40"/>
    </row>
    <row r="20" spans="1:11" s="38" customFormat="1" ht="12" customHeight="1" thickBot="1" x14ac:dyDescent="0.3">
      <c r="A20" s="414"/>
      <c r="B20" s="270"/>
      <c r="C20" s="182"/>
      <c r="D20" s="198"/>
      <c r="E20" s="387"/>
      <c r="F20" s="388"/>
      <c r="G20" s="389"/>
      <c r="H20" s="199"/>
      <c r="I20" s="294"/>
      <c r="J20" s="10"/>
      <c r="K20" s="40"/>
    </row>
    <row r="21" spans="1:11" s="38" customFormat="1" ht="12" customHeight="1" thickTop="1" x14ac:dyDescent="0.25">
      <c r="A21" s="334">
        <f>A16+1</f>
        <v>44198</v>
      </c>
      <c r="B21" s="307"/>
      <c r="C21" s="177"/>
      <c r="D21" s="176"/>
      <c r="E21" s="320"/>
      <c r="F21" s="321"/>
      <c r="G21" s="322"/>
      <c r="H21" s="180"/>
      <c r="I21" s="292">
        <f>IF(B21&lt;&gt;"",0,IF(SUM(H21:H25)&gt;0.416666666666666,0.416666666666666,SUM(H21:H25)))</f>
        <v>0</v>
      </c>
      <c r="J21" s="116"/>
      <c r="K21" s="40"/>
    </row>
    <row r="22" spans="1:11" s="38" customFormat="1" ht="12" customHeight="1" x14ac:dyDescent="0.25">
      <c r="A22" s="334"/>
      <c r="B22" s="307"/>
      <c r="C22" s="181"/>
      <c r="D22" s="176"/>
      <c r="E22" s="297"/>
      <c r="F22" s="283"/>
      <c r="G22" s="284"/>
      <c r="H22" s="180"/>
      <c r="I22" s="292"/>
      <c r="J22" s="116"/>
      <c r="K22" s="40"/>
    </row>
    <row r="23" spans="1:11" s="38" customFormat="1" ht="12" customHeight="1" x14ac:dyDescent="0.25">
      <c r="A23" s="334"/>
      <c r="B23" s="307"/>
      <c r="C23" s="175"/>
      <c r="D23" s="176"/>
      <c r="E23" s="282"/>
      <c r="F23" s="283"/>
      <c r="G23" s="284"/>
      <c r="H23" s="180"/>
      <c r="I23" s="292"/>
      <c r="J23" s="116"/>
      <c r="K23" s="40"/>
    </row>
    <row r="24" spans="1:11" s="38" customFormat="1" ht="12" customHeight="1" x14ac:dyDescent="0.25">
      <c r="A24" s="335"/>
      <c r="B24" s="307"/>
      <c r="C24" s="181"/>
      <c r="D24" s="173"/>
      <c r="E24" s="282"/>
      <c r="F24" s="283"/>
      <c r="G24" s="284"/>
      <c r="H24" s="180"/>
      <c r="I24" s="293"/>
      <c r="J24" s="116"/>
      <c r="K24" s="40"/>
    </row>
    <row r="25" spans="1:11" s="38" customFormat="1" ht="12" customHeight="1" thickBot="1" x14ac:dyDescent="0.3">
      <c r="A25" s="336"/>
      <c r="B25" s="308"/>
      <c r="C25" s="182"/>
      <c r="D25" s="178"/>
      <c r="E25" s="352"/>
      <c r="F25" s="353"/>
      <c r="G25" s="354"/>
      <c r="H25" s="183"/>
      <c r="I25" s="294"/>
      <c r="J25" s="116"/>
      <c r="K25" s="40"/>
    </row>
    <row r="26" spans="1:11" s="38" customFormat="1" ht="12" customHeight="1" thickTop="1" x14ac:dyDescent="0.25">
      <c r="A26" s="334">
        <f>A21+1</f>
        <v>44199</v>
      </c>
      <c r="B26" s="307"/>
      <c r="C26" s="243"/>
      <c r="D26" s="244"/>
      <c r="E26" s="320"/>
      <c r="F26" s="321"/>
      <c r="G26" s="322"/>
      <c r="H26" s="180"/>
      <c r="I26" s="292">
        <f>IF(B26&lt;&gt;"",0,IF(SUM(H26:H30)&gt;0.416666666666666,0.416666666666666,SUM(H26:H30)))</f>
        <v>0</v>
      </c>
      <c r="J26" s="116"/>
      <c r="K26" s="40"/>
    </row>
    <row r="27" spans="1:11" s="38" customFormat="1" ht="12" customHeight="1" x14ac:dyDescent="0.25">
      <c r="A27" s="334"/>
      <c r="B27" s="307"/>
      <c r="C27" s="175"/>
      <c r="D27" s="244"/>
      <c r="E27" s="282"/>
      <c r="F27" s="283"/>
      <c r="G27" s="284"/>
      <c r="H27" s="180"/>
      <c r="I27" s="292"/>
      <c r="J27" s="116"/>
      <c r="K27" s="40"/>
    </row>
    <row r="28" spans="1:11" s="38" customFormat="1" ht="12" customHeight="1" x14ac:dyDescent="0.25">
      <c r="A28" s="334"/>
      <c r="B28" s="307"/>
      <c r="C28" s="181"/>
      <c r="D28" s="244"/>
      <c r="E28" s="282"/>
      <c r="F28" s="283"/>
      <c r="G28" s="284"/>
      <c r="H28" s="180"/>
      <c r="I28" s="292"/>
      <c r="J28" s="116"/>
      <c r="K28" s="40"/>
    </row>
    <row r="29" spans="1:11" s="38" customFormat="1" ht="12" customHeight="1" x14ac:dyDescent="0.25">
      <c r="A29" s="335"/>
      <c r="B29" s="307"/>
      <c r="C29" s="175"/>
      <c r="D29" s="173"/>
      <c r="E29" s="297"/>
      <c r="F29" s="283"/>
      <c r="G29" s="284"/>
      <c r="H29" s="180"/>
      <c r="I29" s="293"/>
      <c r="J29" s="116"/>
      <c r="K29" s="40"/>
    </row>
    <row r="30" spans="1:11" s="38" customFormat="1" ht="12" customHeight="1" thickBot="1" x14ac:dyDescent="0.3">
      <c r="A30" s="336"/>
      <c r="B30" s="308"/>
      <c r="C30" s="245"/>
      <c r="D30" s="246"/>
      <c r="E30" s="352"/>
      <c r="F30" s="353"/>
      <c r="G30" s="354"/>
      <c r="H30" s="183"/>
      <c r="I30" s="294"/>
      <c r="J30" s="116"/>
      <c r="K30" s="40"/>
    </row>
    <row r="31" spans="1:11" s="38" customFormat="1" ht="12" customHeight="1" thickTop="1" x14ac:dyDescent="0.25">
      <c r="A31" s="331">
        <f>A26+1</f>
        <v>44200</v>
      </c>
      <c r="B31" s="271"/>
      <c r="C31" s="156"/>
      <c r="D31" s="30"/>
      <c r="E31" s="317"/>
      <c r="F31" s="318"/>
      <c r="G31" s="319"/>
      <c r="H31" s="31"/>
      <c r="I31" s="292">
        <f>IF(B31&lt;&gt;"",0,IF(SUM(H31:H35)&gt;0.416666666666666,0.416666666666666,SUM(H31:H35)))</f>
        <v>0</v>
      </c>
      <c r="J31" s="116"/>
      <c r="K31" s="40"/>
    </row>
    <row r="32" spans="1:11" s="38" customFormat="1" ht="12" customHeight="1" x14ac:dyDescent="0.25">
      <c r="A32" s="331"/>
      <c r="B32" s="271"/>
      <c r="C32" s="32"/>
      <c r="D32" s="30"/>
      <c r="E32" s="212"/>
      <c r="F32" s="213"/>
      <c r="G32" s="214"/>
      <c r="H32" s="31"/>
      <c r="I32" s="292"/>
      <c r="J32" s="116"/>
      <c r="K32" s="40"/>
    </row>
    <row r="33" spans="1:11" s="38" customFormat="1" ht="12" customHeight="1" x14ac:dyDescent="0.25">
      <c r="A33" s="331"/>
      <c r="B33" s="271"/>
      <c r="C33" s="154"/>
      <c r="D33" s="30"/>
      <c r="E33" s="212"/>
      <c r="F33" s="213"/>
      <c r="G33" s="214"/>
      <c r="H33" s="31"/>
      <c r="I33" s="292"/>
      <c r="J33" s="116"/>
      <c r="K33" s="40"/>
    </row>
    <row r="34" spans="1:11" s="38" customFormat="1" ht="12" customHeight="1" x14ac:dyDescent="0.25">
      <c r="A34" s="332"/>
      <c r="B34" s="271"/>
      <c r="C34" s="32"/>
      <c r="D34" s="33"/>
      <c r="E34" s="276"/>
      <c r="F34" s="277"/>
      <c r="G34" s="278"/>
      <c r="H34" s="31"/>
      <c r="I34" s="293"/>
      <c r="J34" s="116"/>
      <c r="K34" s="40"/>
    </row>
    <row r="35" spans="1:11" s="38" customFormat="1" ht="12" customHeight="1" thickBot="1" x14ac:dyDescent="0.3">
      <c r="A35" s="333"/>
      <c r="B35" s="272"/>
      <c r="C35" s="155"/>
      <c r="D35" s="35"/>
      <c r="E35" s="279"/>
      <c r="F35" s="280"/>
      <c r="G35" s="281"/>
      <c r="H35" s="36"/>
      <c r="I35" s="294"/>
      <c r="J35" s="116"/>
      <c r="K35" s="40"/>
    </row>
    <row r="36" spans="1:11" s="38" customFormat="1" ht="12" customHeight="1" thickTop="1" x14ac:dyDescent="0.25">
      <c r="A36" s="337">
        <f>A31+1</f>
        <v>44201</v>
      </c>
      <c r="B36" s="350"/>
      <c r="C36" s="156"/>
      <c r="D36" s="200"/>
      <c r="E36" s="273"/>
      <c r="F36" s="274"/>
      <c r="G36" s="275"/>
      <c r="H36" s="201"/>
      <c r="I36" s="292">
        <f>IF(B36&lt;&gt;"",0,IF(SUM(H36:H40)&gt;0.416666666666666,0.416666666666666,SUM(H36:H40)))</f>
        <v>0</v>
      </c>
      <c r="J36" s="116"/>
      <c r="K36" s="40"/>
    </row>
    <row r="37" spans="1:11" s="38" customFormat="1" ht="12" customHeight="1" x14ac:dyDescent="0.25">
      <c r="A37" s="337"/>
      <c r="B37" s="350"/>
      <c r="C37" s="154"/>
      <c r="D37" s="200"/>
      <c r="E37" s="285"/>
      <c r="F37" s="286"/>
      <c r="G37" s="287"/>
      <c r="H37" s="201"/>
      <c r="I37" s="292"/>
      <c r="J37" s="116"/>
      <c r="K37" s="40"/>
    </row>
    <row r="38" spans="1:11" s="38" customFormat="1" ht="12" customHeight="1" x14ac:dyDescent="0.25">
      <c r="A38" s="337"/>
      <c r="B38" s="350"/>
      <c r="C38" s="154"/>
      <c r="D38" s="200"/>
      <c r="E38" s="285"/>
      <c r="F38" s="286"/>
      <c r="G38" s="287"/>
      <c r="H38" s="201"/>
      <c r="I38" s="292"/>
      <c r="J38" s="116"/>
      <c r="K38" s="40"/>
    </row>
    <row r="39" spans="1:11" s="38" customFormat="1" ht="12" customHeight="1" x14ac:dyDescent="0.25">
      <c r="A39" s="338"/>
      <c r="B39" s="350"/>
      <c r="C39" s="154"/>
      <c r="D39" s="202"/>
      <c r="E39" s="285"/>
      <c r="F39" s="286"/>
      <c r="G39" s="287"/>
      <c r="H39" s="201"/>
      <c r="I39" s="293"/>
      <c r="J39" s="116"/>
      <c r="K39" s="40"/>
    </row>
    <row r="40" spans="1:11" s="38" customFormat="1" ht="12" customHeight="1" thickBot="1" x14ac:dyDescent="0.3">
      <c r="A40" s="339"/>
      <c r="B40" s="351"/>
      <c r="C40" s="155"/>
      <c r="D40" s="203"/>
      <c r="E40" s="314"/>
      <c r="F40" s="315"/>
      <c r="G40" s="316"/>
      <c r="H40" s="204"/>
      <c r="I40" s="294"/>
      <c r="J40" s="116"/>
      <c r="K40" s="40"/>
    </row>
    <row r="41" spans="1:11" s="38" customFormat="1" ht="12" customHeight="1" thickTop="1" x14ac:dyDescent="0.25">
      <c r="A41" s="337">
        <f>A36+1</f>
        <v>44202</v>
      </c>
      <c r="B41" s="350"/>
      <c r="C41" s="156"/>
      <c r="D41" s="200"/>
      <c r="E41" s="361"/>
      <c r="F41" s="362"/>
      <c r="G41" s="363"/>
      <c r="H41" s="201"/>
      <c r="I41" s="324">
        <f>IF(B41&lt;&gt;"",0,IF(SUM(H41:H45)&gt;0.416666666666666,0.416666666666666,SUM(H41:H45)))</f>
        <v>0</v>
      </c>
      <c r="J41" s="116"/>
      <c r="K41" s="40"/>
    </row>
    <row r="42" spans="1:11" s="38" customFormat="1" ht="12" customHeight="1" x14ac:dyDescent="0.25">
      <c r="A42" s="337"/>
      <c r="B42" s="350"/>
      <c r="C42" s="154"/>
      <c r="D42" s="200"/>
      <c r="E42" s="285"/>
      <c r="F42" s="286"/>
      <c r="G42" s="287"/>
      <c r="H42" s="201"/>
      <c r="I42" s="324"/>
      <c r="J42" s="116"/>
      <c r="K42" s="40"/>
    </row>
    <row r="43" spans="1:11" s="38" customFormat="1" ht="12" customHeight="1" x14ac:dyDescent="0.25">
      <c r="A43" s="337"/>
      <c r="B43" s="350"/>
      <c r="C43" s="154"/>
      <c r="D43" s="200"/>
      <c r="E43" s="285"/>
      <c r="F43" s="286"/>
      <c r="G43" s="287"/>
      <c r="H43" s="201"/>
      <c r="I43" s="324"/>
      <c r="J43" s="116"/>
      <c r="K43" s="40"/>
    </row>
    <row r="44" spans="1:11" s="38" customFormat="1" ht="12" customHeight="1" x14ac:dyDescent="0.25">
      <c r="A44" s="338"/>
      <c r="B44" s="350"/>
      <c r="C44" s="154"/>
      <c r="D44" s="202"/>
      <c r="E44" s="285"/>
      <c r="F44" s="286"/>
      <c r="G44" s="287"/>
      <c r="H44" s="201"/>
      <c r="I44" s="325"/>
      <c r="J44" s="116"/>
      <c r="K44" s="40"/>
    </row>
    <row r="45" spans="1:11" s="38" customFormat="1" ht="12" customHeight="1" thickBot="1" x14ac:dyDescent="0.3">
      <c r="A45" s="339"/>
      <c r="B45" s="351"/>
      <c r="C45" s="155"/>
      <c r="D45" s="203"/>
      <c r="E45" s="314"/>
      <c r="F45" s="315"/>
      <c r="G45" s="316"/>
      <c r="H45" s="204"/>
      <c r="I45" s="345"/>
      <c r="J45" s="116"/>
      <c r="K45" s="40"/>
    </row>
    <row r="46" spans="1:11" s="38" customFormat="1" ht="12" customHeight="1" thickTop="1" x14ac:dyDescent="0.25">
      <c r="A46" s="331">
        <f>A41+1</f>
        <v>44203</v>
      </c>
      <c r="B46" s="271"/>
      <c r="C46" s="29"/>
      <c r="D46" s="30"/>
      <c r="E46" s="365"/>
      <c r="F46" s="366"/>
      <c r="G46" s="367"/>
      <c r="H46" s="31"/>
      <c r="I46" s="324">
        <f>IF(B46&lt;&gt;"",0,IF(SUM(H46:H50)&gt;0.416666666666666,0.416666666666666,SUM(H46:H50)))</f>
        <v>0</v>
      </c>
      <c r="J46" s="116"/>
      <c r="K46" s="40"/>
    </row>
    <row r="47" spans="1:11" s="38" customFormat="1" ht="12" customHeight="1" x14ac:dyDescent="0.25">
      <c r="A47" s="331"/>
      <c r="B47" s="271"/>
      <c r="C47" s="154"/>
      <c r="D47" s="30"/>
      <c r="E47" s="276"/>
      <c r="F47" s="288"/>
      <c r="G47" s="289"/>
      <c r="H47" s="31"/>
      <c r="I47" s="324"/>
      <c r="J47" s="116"/>
      <c r="K47" s="40"/>
    </row>
    <row r="48" spans="1:11" s="38" customFormat="1" ht="12" customHeight="1" x14ac:dyDescent="0.25">
      <c r="A48" s="331"/>
      <c r="B48" s="271"/>
      <c r="C48" s="32"/>
      <c r="D48" s="30"/>
      <c r="E48" s="276"/>
      <c r="F48" s="288"/>
      <c r="G48" s="289"/>
      <c r="H48" s="31"/>
      <c r="I48" s="324"/>
      <c r="J48" s="116"/>
      <c r="K48" s="40"/>
    </row>
    <row r="49" spans="1:11" s="38" customFormat="1" ht="12" customHeight="1" x14ac:dyDescent="0.25">
      <c r="A49" s="332"/>
      <c r="B49" s="271"/>
      <c r="C49" s="154"/>
      <c r="D49" s="33"/>
      <c r="E49" s="276"/>
      <c r="F49" s="277"/>
      <c r="G49" s="278"/>
      <c r="H49" s="31"/>
      <c r="I49" s="325"/>
      <c r="J49" s="116"/>
      <c r="K49" s="40"/>
    </row>
    <row r="50" spans="1:11" s="38" customFormat="1" ht="12" customHeight="1" thickBot="1" x14ac:dyDescent="0.3">
      <c r="A50" s="333"/>
      <c r="B50" s="272"/>
      <c r="C50" s="34"/>
      <c r="D50" s="35"/>
      <c r="E50" s="279"/>
      <c r="F50" s="280"/>
      <c r="G50" s="281"/>
      <c r="H50" s="36"/>
      <c r="I50" s="345"/>
      <c r="J50" s="116"/>
      <c r="K50" s="40"/>
    </row>
    <row r="51" spans="1:11" s="38" customFormat="1" ht="12" customHeight="1" thickTop="1" x14ac:dyDescent="0.25">
      <c r="A51" s="424">
        <f>A46+1</f>
        <v>44204</v>
      </c>
      <c r="B51" s="290"/>
      <c r="C51" s="156"/>
      <c r="D51" s="27"/>
      <c r="E51" s="427"/>
      <c r="F51" s="428"/>
      <c r="G51" s="429"/>
      <c r="H51" s="24"/>
      <c r="I51" s="324">
        <f>IF(B51&lt;&gt;"",0,IF(SUM(H51:H55)&gt;0.416666666666666,0.416666666666666,SUM(H51:H55)))</f>
        <v>0</v>
      </c>
      <c r="J51" s="116"/>
      <c r="K51" s="40"/>
    </row>
    <row r="52" spans="1:11" s="38" customFormat="1" ht="12" customHeight="1" x14ac:dyDescent="0.25">
      <c r="A52" s="424"/>
      <c r="B52" s="290"/>
      <c r="C52" s="32"/>
      <c r="D52" s="27"/>
      <c r="E52" s="306"/>
      <c r="F52" s="288"/>
      <c r="G52" s="289"/>
      <c r="H52" s="24"/>
      <c r="I52" s="324"/>
      <c r="J52" s="116"/>
      <c r="K52" s="40"/>
    </row>
    <row r="53" spans="1:11" s="38" customFormat="1" ht="12" customHeight="1" x14ac:dyDescent="0.25">
      <c r="A53" s="424"/>
      <c r="B53" s="290"/>
      <c r="C53" s="154"/>
      <c r="D53" s="27"/>
      <c r="E53" s="306"/>
      <c r="F53" s="288"/>
      <c r="G53" s="289"/>
      <c r="H53" s="24"/>
      <c r="I53" s="324"/>
      <c r="J53" s="116"/>
      <c r="K53" s="40"/>
    </row>
    <row r="54" spans="1:11" s="38" customFormat="1" ht="12" customHeight="1" x14ac:dyDescent="0.25">
      <c r="A54" s="425"/>
      <c r="B54" s="290"/>
      <c r="C54" s="32"/>
      <c r="D54" s="25"/>
      <c r="E54" s="306"/>
      <c r="F54" s="288"/>
      <c r="G54" s="289"/>
      <c r="H54" s="24"/>
      <c r="I54" s="325"/>
      <c r="J54" s="116"/>
      <c r="K54" s="40"/>
    </row>
    <row r="55" spans="1:11" s="38" customFormat="1" ht="12" customHeight="1" thickBot="1" x14ac:dyDescent="0.3">
      <c r="A55" s="426"/>
      <c r="B55" s="291"/>
      <c r="C55" s="155"/>
      <c r="D55" s="28"/>
      <c r="E55" s="408"/>
      <c r="F55" s="409"/>
      <c r="G55" s="410"/>
      <c r="H55" s="26"/>
      <c r="I55" s="345"/>
      <c r="J55" s="116"/>
      <c r="K55" s="40"/>
    </row>
    <row r="56" spans="1:11" s="38" customFormat="1" ht="12" customHeight="1" thickTop="1" x14ac:dyDescent="0.25">
      <c r="A56" s="334">
        <f>A51+1</f>
        <v>44205</v>
      </c>
      <c r="B56" s="307"/>
      <c r="C56" s="243"/>
      <c r="D56" s="244"/>
      <c r="E56" s="320"/>
      <c r="F56" s="321"/>
      <c r="G56" s="322"/>
      <c r="H56" s="180"/>
      <c r="I56" s="324">
        <f>IF(B56&lt;&gt;"",0,IF(SUM(H56:H60)&gt;0.416666666666666,0.416666666666666,SUM(H56:H60)))</f>
        <v>0</v>
      </c>
      <c r="J56" s="116"/>
      <c r="K56" s="40"/>
    </row>
    <row r="57" spans="1:11" s="38" customFormat="1" ht="12" customHeight="1" x14ac:dyDescent="0.25">
      <c r="A57" s="334"/>
      <c r="B57" s="307"/>
      <c r="C57" s="175"/>
      <c r="D57" s="244"/>
      <c r="E57" s="282"/>
      <c r="F57" s="283"/>
      <c r="G57" s="284"/>
      <c r="H57" s="180"/>
      <c r="I57" s="324"/>
      <c r="J57" s="116"/>
      <c r="K57" s="40"/>
    </row>
    <row r="58" spans="1:11" s="38" customFormat="1" ht="12" customHeight="1" x14ac:dyDescent="0.25">
      <c r="A58" s="334"/>
      <c r="B58" s="307"/>
      <c r="C58" s="181"/>
      <c r="D58" s="244"/>
      <c r="E58" s="282"/>
      <c r="F58" s="283"/>
      <c r="G58" s="284"/>
      <c r="H58" s="180"/>
      <c r="I58" s="324"/>
      <c r="J58" s="116"/>
      <c r="K58" s="40"/>
    </row>
    <row r="59" spans="1:11" s="38" customFormat="1" ht="12" customHeight="1" x14ac:dyDescent="0.25">
      <c r="A59" s="335"/>
      <c r="B59" s="307"/>
      <c r="C59" s="175"/>
      <c r="D59" s="173"/>
      <c r="E59" s="282"/>
      <c r="F59" s="283"/>
      <c r="G59" s="284"/>
      <c r="H59" s="180"/>
      <c r="I59" s="325"/>
      <c r="J59" s="116"/>
      <c r="K59" s="40"/>
    </row>
    <row r="60" spans="1:11" s="38" customFormat="1" ht="12" customHeight="1" thickBot="1" x14ac:dyDescent="0.3">
      <c r="A60" s="336"/>
      <c r="B60" s="308"/>
      <c r="C60" s="245"/>
      <c r="D60" s="246"/>
      <c r="E60" s="352"/>
      <c r="F60" s="353"/>
      <c r="G60" s="354"/>
      <c r="H60" s="183"/>
      <c r="I60" s="345"/>
      <c r="J60" s="116"/>
      <c r="K60" s="40"/>
    </row>
    <row r="61" spans="1:11" s="38" customFormat="1" ht="12" customHeight="1" thickTop="1" x14ac:dyDescent="0.25">
      <c r="A61" s="334">
        <f>A56+1</f>
        <v>44206</v>
      </c>
      <c r="B61" s="307"/>
      <c r="C61" s="247"/>
      <c r="D61" s="244"/>
      <c r="E61" s="320"/>
      <c r="F61" s="321"/>
      <c r="G61" s="322"/>
      <c r="H61" s="180"/>
      <c r="I61" s="292">
        <f>IF(B61&lt;&gt;"",0,IF(SUM(H61:H65)&gt;0.416666666666666,0.416666666666666,SUM(H61:H65)))</f>
        <v>0</v>
      </c>
      <c r="J61" s="116"/>
      <c r="K61" s="40"/>
    </row>
    <row r="62" spans="1:11" s="38" customFormat="1" ht="12" customHeight="1" x14ac:dyDescent="0.25">
      <c r="A62" s="334"/>
      <c r="B62" s="307"/>
      <c r="C62" s="181"/>
      <c r="D62" s="244"/>
      <c r="E62" s="282"/>
      <c r="F62" s="283"/>
      <c r="G62" s="284"/>
      <c r="H62" s="180"/>
      <c r="I62" s="292"/>
      <c r="J62" s="116"/>
      <c r="K62" s="40"/>
    </row>
    <row r="63" spans="1:11" s="38" customFormat="1" ht="12" customHeight="1" x14ac:dyDescent="0.25">
      <c r="A63" s="334"/>
      <c r="B63" s="307"/>
      <c r="C63" s="175"/>
      <c r="D63" s="244"/>
      <c r="E63" s="282"/>
      <c r="F63" s="283"/>
      <c r="G63" s="284"/>
      <c r="H63" s="180"/>
      <c r="I63" s="292"/>
      <c r="J63" s="116"/>
      <c r="K63" s="40"/>
    </row>
    <row r="64" spans="1:11" s="38" customFormat="1" ht="12" customHeight="1" x14ac:dyDescent="0.25">
      <c r="A64" s="335"/>
      <c r="B64" s="307"/>
      <c r="C64" s="181"/>
      <c r="D64" s="173"/>
      <c r="E64" s="282"/>
      <c r="F64" s="283"/>
      <c r="G64" s="284"/>
      <c r="H64" s="180"/>
      <c r="I64" s="293"/>
      <c r="J64" s="116"/>
      <c r="K64" s="40"/>
    </row>
    <row r="65" spans="1:11" s="38" customFormat="1" ht="12" customHeight="1" thickBot="1" x14ac:dyDescent="0.3">
      <c r="A65" s="336"/>
      <c r="B65" s="308"/>
      <c r="C65" s="182"/>
      <c r="D65" s="246"/>
      <c r="E65" s="352"/>
      <c r="F65" s="353"/>
      <c r="G65" s="354"/>
      <c r="H65" s="183"/>
      <c r="I65" s="294"/>
      <c r="J65" s="116"/>
      <c r="K65" s="40"/>
    </row>
    <row r="66" spans="1:11" s="38" customFormat="1" ht="12" customHeight="1" thickTop="1" x14ac:dyDescent="0.25">
      <c r="A66" s="331">
        <f>A61+1</f>
        <v>44207</v>
      </c>
      <c r="B66" s="271"/>
      <c r="C66" s="29"/>
      <c r="D66" s="30"/>
      <c r="E66" s="317"/>
      <c r="F66" s="318"/>
      <c r="G66" s="319"/>
      <c r="H66" s="31"/>
      <c r="I66" s="324">
        <f>IF(B66&lt;&gt;"",0,IF(SUM(H66:H70)&gt;0.416666666666666,0.416666666666666,SUM(H66:H70)))</f>
        <v>0</v>
      </c>
      <c r="J66" s="116"/>
      <c r="K66" s="40"/>
    </row>
    <row r="67" spans="1:11" s="38" customFormat="1" ht="12" customHeight="1" x14ac:dyDescent="0.25">
      <c r="A67" s="331"/>
      <c r="B67" s="271"/>
      <c r="C67" s="154"/>
      <c r="D67" s="30"/>
      <c r="E67" s="276"/>
      <c r="F67" s="277"/>
      <c r="G67" s="278"/>
      <c r="H67" s="31"/>
      <c r="I67" s="324"/>
      <c r="J67" s="116"/>
      <c r="K67" s="40"/>
    </row>
    <row r="68" spans="1:11" s="38" customFormat="1" ht="12" customHeight="1" x14ac:dyDescent="0.25">
      <c r="A68" s="331"/>
      <c r="B68" s="271"/>
      <c r="C68" s="32"/>
      <c r="D68" s="30"/>
      <c r="E68" s="276"/>
      <c r="F68" s="277"/>
      <c r="G68" s="278"/>
      <c r="H68" s="31"/>
      <c r="I68" s="324"/>
      <c r="J68" s="116"/>
      <c r="K68" s="40"/>
    </row>
    <row r="69" spans="1:11" s="38" customFormat="1" ht="12" customHeight="1" x14ac:dyDescent="0.25">
      <c r="A69" s="332"/>
      <c r="B69" s="271"/>
      <c r="C69" s="154"/>
      <c r="D69" s="33"/>
      <c r="E69" s="276"/>
      <c r="F69" s="277"/>
      <c r="G69" s="278"/>
      <c r="H69" s="31"/>
      <c r="I69" s="325"/>
      <c r="J69" s="116"/>
      <c r="K69" s="40"/>
    </row>
    <row r="70" spans="1:11" s="38" customFormat="1" ht="12" customHeight="1" thickBot="1" x14ac:dyDescent="0.3">
      <c r="A70" s="333"/>
      <c r="B70" s="272"/>
      <c r="C70" s="34"/>
      <c r="D70" s="35"/>
      <c r="E70" s="279"/>
      <c r="F70" s="280"/>
      <c r="G70" s="281"/>
      <c r="H70" s="36"/>
      <c r="I70" s="345"/>
      <c r="J70" s="116"/>
      <c r="K70" s="40"/>
    </row>
    <row r="71" spans="1:11" s="38" customFormat="1" ht="12" customHeight="1" thickTop="1" x14ac:dyDescent="0.25">
      <c r="A71" s="337">
        <f>A66+1</f>
        <v>44208</v>
      </c>
      <c r="B71" s="350"/>
      <c r="C71" s="156"/>
      <c r="D71" s="200"/>
      <c r="E71" s="273"/>
      <c r="F71" s="274"/>
      <c r="G71" s="275"/>
      <c r="H71" s="201"/>
      <c r="I71" s="292">
        <f>IF(B71&lt;&gt;"",0,IF(SUM(H71:H75)&gt;0.416666666666666,0.416666666666666,SUM(H71:H75)))</f>
        <v>0</v>
      </c>
      <c r="J71" s="116"/>
      <c r="K71" s="40"/>
    </row>
    <row r="72" spans="1:11" s="38" customFormat="1" ht="12" customHeight="1" x14ac:dyDescent="0.25">
      <c r="A72" s="337"/>
      <c r="B72" s="350"/>
      <c r="C72" s="154"/>
      <c r="D72" s="200"/>
      <c r="E72" s="285"/>
      <c r="F72" s="286"/>
      <c r="G72" s="287"/>
      <c r="H72" s="201"/>
      <c r="I72" s="292"/>
      <c r="J72" s="116"/>
      <c r="K72" s="40"/>
    </row>
    <row r="73" spans="1:11" s="38" customFormat="1" ht="12" customHeight="1" x14ac:dyDescent="0.25">
      <c r="A73" s="337"/>
      <c r="B73" s="350"/>
      <c r="C73" s="154"/>
      <c r="D73" s="200"/>
      <c r="E73" s="285"/>
      <c r="F73" s="286"/>
      <c r="G73" s="287"/>
      <c r="H73" s="201"/>
      <c r="I73" s="292"/>
      <c r="J73" s="116"/>
      <c r="K73" s="40"/>
    </row>
    <row r="74" spans="1:11" s="38" customFormat="1" ht="12" customHeight="1" x14ac:dyDescent="0.25">
      <c r="A74" s="338"/>
      <c r="B74" s="350"/>
      <c r="C74" s="154"/>
      <c r="D74" s="202"/>
      <c r="E74" s="285"/>
      <c r="F74" s="286"/>
      <c r="G74" s="287"/>
      <c r="H74" s="201"/>
      <c r="I74" s="293"/>
      <c r="J74" s="116"/>
      <c r="K74" s="40"/>
    </row>
    <row r="75" spans="1:11" s="38" customFormat="1" ht="12" customHeight="1" thickBot="1" x14ac:dyDescent="0.3">
      <c r="A75" s="339"/>
      <c r="B75" s="351"/>
      <c r="C75" s="155"/>
      <c r="D75" s="203"/>
      <c r="E75" s="314"/>
      <c r="F75" s="315"/>
      <c r="G75" s="316"/>
      <c r="H75" s="204"/>
      <c r="I75" s="294"/>
      <c r="J75" s="116"/>
      <c r="K75" s="40"/>
    </row>
    <row r="76" spans="1:11" s="38" customFormat="1" ht="12" customHeight="1" thickTop="1" x14ac:dyDescent="0.25">
      <c r="A76" s="337">
        <f>A71+1</f>
        <v>44209</v>
      </c>
      <c r="B76" s="350"/>
      <c r="C76" s="156"/>
      <c r="D76" s="200"/>
      <c r="E76" s="361"/>
      <c r="F76" s="362"/>
      <c r="G76" s="363"/>
      <c r="H76" s="201"/>
      <c r="I76" s="324">
        <f>IF(B76&lt;&gt;"",0,IF(SUM(H76:H80)&gt;0.416666666666666,0.416666666666666,SUM(H76:H80)))</f>
        <v>0</v>
      </c>
      <c r="J76" s="116"/>
      <c r="K76" s="40"/>
    </row>
    <row r="77" spans="1:11" s="38" customFormat="1" ht="12" customHeight="1" x14ac:dyDescent="0.25">
      <c r="A77" s="337"/>
      <c r="B77" s="350"/>
      <c r="C77" s="154"/>
      <c r="D77" s="200"/>
      <c r="E77" s="285"/>
      <c r="F77" s="286"/>
      <c r="G77" s="287"/>
      <c r="H77" s="201"/>
      <c r="I77" s="324"/>
      <c r="J77" s="116"/>
      <c r="K77" s="40"/>
    </row>
    <row r="78" spans="1:11" s="38" customFormat="1" ht="12" customHeight="1" x14ac:dyDescent="0.25">
      <c r="A78" s="337"/>
      <c r="B78" s="350"/>
      <c r="C78" s="154"/>
      <c r="D78" s="200"/>
      <c r="E78" s="285"/>
      <c r="F78" s="286"/>
      <c r="G78" s="287"/>
      <c r="H78" s="201"/>
      <c r="I78" s="324"/>
      <c r="J78" s="116"/>
      <c r="K78" s="40"/>
    </row>
    <row r="79" spans="1:11" s="38" customFormat="1" ht="12" customHeight="1" x14ac:dyDescent="0.25">
      <c r="A79" s="338"/>
      <c r="B79" s="350"/>
      <c r="C79" s="154"/>
      <c r="D79" s="202"/>
      <c r="E79" s="285"/>
      <c r="F79" s="286"/>
      <c r="G79" s="287"/>
      <c r="H79" s="201"/>
      <c r="I79" s="325"/>
      <c r="J79" s="116"/>
      <c r="K79" s="40"/>
    </row>
    <row r="80" spans="1:11" s="38" customFormat="1" ht="12" customHeight="1" thickBot="1" x14ac:dyDescent="0.3">
      <c r="A80" s="339"/>
      <c r="B80" s="351"/>
      <c r="C80" s="155"/>
      <c r="D80" s="203"/>
      <c r="E80" s="314"/>
      <c r="F80" s="315"/>
      <c r="G80" s="316"/>
      <c r="H80" s="204"/>
      <c r="I80" s="345"/>
      <c r="J80" s="117"/>
      <c r="K80" s="40"/>
    </row>
    <row r="81" spans="1:11" s="38" customFormat="1" ht="12" customHeight="1" thickTop="1" thickBot="1" x14ac:dyDescent="0.3">
      <c r="A81" s="331">
        <f>A76+1</f>
        <v>44210</v>
      </c>
      <c r="B81" s="271"/>
      <c r="C81" s="156"/>
      <c r="D81" s="30"/>
      <c r="E81" s="365"/>
      <c r="F81" s="366"/>
      <c r="G81" s="367"/>
      <c r="H81" s="31"/>
      <c r="I81" s="324">
        <f>IF(B81&lt;&gt;"",0,IF(SUM(H81:H85)&gt;0.416666666666666,0.416666666666666,SUM(H81:H85)))</f>
        <v>0</v>
      </c>
      <c r="J81" s="117"/>
      <c r="K81" s="40"/>
    </row>
    <row r="82" spans="1:11" s="38" customFormat="1" ht="12" customHeight="1" thickTop="1" thickBot="1" x14ac:dyDescent="0.3">
      <c r="A82" s="331"/>
      <c r="B82" s="271"/>
      <c r="C82" s="32"/>
      <c r="D82" s="30"/>
      <c r="E82" s="365"/>
      <c r="F82" s="366"/>
      <c r="G82" s="367"/>
      <c r="H82" s="31"/>
      <c r="I82" s="324"/>
      <c r="J82" s="117"/>
      <c r="K82" s="40"/>
    </row>
    <row r="83" spans="1:11" s="38" customFormat="1" ht="12" customHeight="1" thickTop="1" x14ac:dyDescent="0.25">
      <c r="A83" s="331"/>
      <c r="B83" s="271"/>
      <c r="C83" s="154"/>
      <c r="D83" s="30"/>
      <c r="E83" s="365"/>
      <c r="F83" s="366"/>
      <c r="G83" s="367"/>
      <c r="H83" s="31"/>
      <c r="I83" s="324"/>
      <c r="J83" s="117"/>
      <c r="K83" s="40"/>
    </row>
    <row r="84" spans="1:11" s="38" customFormat="1" ht="12" customHeight="1" x14ac:dyDescent="0.25">
      <c r="A84" s="332"/>
      <c r="B84" s="271"/>
      <c r="C84" s="32"/>
      <c r="D84" s="33"/>
      <c r="E84" s="276"/>
      <c r="F84" s="277"/>
      <c r="G84" s="278"/>
      <c r="H84" s="31"/>
      <c r="I84" s="325"/>
      <c r="J84" s="117"/>
      <c r="K84" s="40"/>
    </row>
    <row r="85" spans="1:11" s="38" customFormat="1" ht="12" customHeight="1" thickBot="1" x14ac:dyDescent="0.3">
      <c r="A85" s="333"/>
      <c r="B85" s="272"/>
      <c r="C85" s="155"/>
      <c r="D85" s="35"/>
      <c r="E85" s="279"/>
      <c r="F85" s="280"/>
      <c r="G85" s="281"/>
      <c r="H85" s="36"/>
      <c r="I85" s="345"/>
      <c r="J85" s="117"/>
      <c r="K85" s="40"/>
    </row>
    <row r="86" spans="1:11" s="38" customFormat="1" ht="12" customHeight="1" thickTop="1" x14ac:dyDescent="0.25">
      <c r="A86" s="331">
        <f>A81+1</f>
        <v>44211</v>
      </c>
      <c r="B86" s="271"/>
      <c r="C86" s="29"/>
      <c r="D86" s="30"/>
      <c r="E86" s="317"/>
      <c r="F86" s="318"/>
      <c r="G86" s="319"/>
      <c r="H86" s="31"/>
      <c r="I86" s="324">
        <f>IF(B86&lt;&gt;"",0,IF(SUM(H86:H90)&gt;0.416666666666666,0.416666666666666,SUM(H86:H90)))</f>
        <v>0</v>
      </c>
      <c r="J86" s="117"/>
      <c r="K86" s="40"/>
    </row>
    <row r="87" spans="1:11" s="38" customFormat="1" ht="12" customHeight="1" x14ac:dyDescent="0.25">
      <c r="A87" s="331"/>
      <c r="B87" s="271"/>
      <c r="C87" s="154"/>
      <c r="D87" s="30"/>
      <c r="E87" s="276"/>
      <c r="F87" s="288"/>
      <c r="G87" s="289"/>
      <c r="H87" s="31"/>
      <c r="I87" s="324"/>
      <c r="J87" s="117"/>
      <c r="K87" s="40"/>
    </row>
    <row r="88" spans="1:11" s="38" customFormat="1" ht="12" customHeight="1" x14ac:dyDescent="0.25">
      <c r="A88" s="331"/>
      <c r="B88" s="271"/>
      <c r="C88" s="32"/>
      <c r="D88" s="30"/>
      <c r="E88" s="276"/>
      <c r="F88" s="288"/>
      <c r="G88" s="289"/>
      <c r="H88" s="31"/>
      <c r="I88" s="324"/>
      <c r="J88" s="117"/>
      <c r="K88" s="40"/>
    </row>
    <row r="89" spans="1:11" s="38" customFormat="1" ht="12" customHeight="1" x14ac:dyDescent="0.25">
      <c r="A89" s="332"/>
      <c r="B89" s="271"/>
      <c r="C89" s="154"/>
      <c r="D89" s="33"/>
      <c r="E89" s="276"/>
      <c r="F89" s="277"/>
      <c r="G89" s="278"/>
      <c r="H89" s="31"/>
      <c r="I89" s="325"/>
      <c r="J89" s="117"/>
      <c r="K89" s="40"/>
    </row>
    <row r="90" spans="1:11" s="38" customFormat="1" ht="12" customHeight="1" thickBot="1" x14ac:dyDescent="0.3">
      <c r="A90" s="333"/>
      <c r="B90" s="272"/>
      <c r="C90" s="34"/>
      <c r="D90" s="35"/>
      <c r="E90" s="279"/>
      <c r="F90" s="280"/>
      <c r="G90" s="281"/>
      <c r="H90" s="36"/>
      <c r="I90" s="345"/>
      <c r="J90" s="117"/>
      <c r="K90" s="40"/>
    </row>
    <row r="91" spans="1:11" s="38" customFormat="1" ht="12" customHeight="1" thickTop="1" x14ac:dyDescent="0.25">
      <c r="A91" s="334">
        <f>A86+1</f>
        <v>44212</v>
      </c>
      <c r="B91" s="307"/>
      <c r="C91" s="247"/>
      <c r="D91" s="244"/>
      <c r="E91" s="320"/>
      <c r="F91" s="321"/>
      <c r="G91" s="322"/>
      <c r="H91" s="180"/>
      <c r="I91" s="324">
        <f>IF(B91&lt;&gt;"",0,IF(SUM(H91:H95)&gt;0.416666666666666,0.416666666666666,SUM(H91:H95)))</f>
        <v>0</v>
      </c>
      <c r="J91" s="117"/>
      <c r="K91" s="40"/>
    </row>
    <row r="92" spans="1:11" s="38" customFormat="1" ht="12" customHeight="1" x14ac:dyDescent="0.25">
      <c r="A92" s="334"/>
      <c r="B92" s="307"/>
      <c r="C92" s="181"/>
      <c r="D92" s="244"/>
      <c r="E92" s="282"/>
      <c r="F92" s="283"/>
      <c r="G92" s="284"/>
      <c r="H92" s="180"/>
      <c r="I92" s="324"/>
      <c r="J92" s="117"/>
      <c r="K92" s="40"/>
    </row>
    <row r="93" spans="1:11" s="38" customFormat="1" ht="12" customHeight="1" x14ac:dyDescent="0.25">
      <c r="A93" s="334"/>
      <c r="B93" s="307"/>
      <c r="C93" s="175"/>
      <c r="D93" s="244"/>
      <c r="E93" s="282"/>
      <c r="F93" s="283"/>
      <c r="G93" s="284"/>
      <c r="H93" s="180"/>
      <c r="I93" s="324"/>
      <c r="J93" s="117"/>
      <c r="K93" s="40"/>
    </row>
    <row r="94" spans="1:11" s="38" customFormat="1" ht="12" customHeight="1" x14ac:dyDescent="0.25">
      <c r="A94" s="335"/>
      <c r="B94" s="307"/>
      <c r="C94" s="181"/>
      <c r="D94" s="173"/>
      <c r="E94" s="282"/>
      <c r="F94" s="283"/>
      <c r="G94" s="284"/>
      <c r="H94" s="180"/>
      <c r="I94" s="325"/>
      <c r="J94" s="117"/>
      <c r="K94" s="40"/>
    </row>
    <row r="95" spans="1:11" s="38" customFormat="1" ht="12" customHeight="1" thickBot="1" x14ac:dyDescent="0.3">
      <c r="A95" s="336"/>
      <c r="B95" s="308"/>
      <c r="C95" s="182"/>
      <c r="D95" s="246"/>
      <c r="E95" s="352"/>
      <c r="F95" s="353"/>
      <c r="G95" s="354"/>
      <c r="H95" s="183"/>
      <c r="I95" s="345"/>
      <c r="J95" s="117"/>
      <c r="K95" s="40"/>
    </row>
    <row r="96" spans="1:11" s="38" customFormat="1" ht="12" customHeight="1" thickTop="1" x14ac:dyDescent="0.25">
      <c r="A96" s="334">
        <f>A91+1</f>
        <v>44213</v>
      </c>
      <c r="B96" s="307"/>
      <c r="C96" s="243"/>
      <c r="D96" s="244"/>
      <c r="E96" s="320"/>
      <c r="F96" s="321"/>
      <c r="G96" s="322"/>
      <c r="H96" s="180"/>
      <c r="I96" s="292">
        <f>IF(B96&lt;&gt;"",0,IF(SUM(H96:H100)&gt;0.416666666666666,0.416666666666666,SUM(H96:H100)))</f>
        <v>0</v>
      </c>
      <c r="J96" s="117"/>
      <c r="K96" s="40"/>
    </row>
    <row r="97" spans="1:11" s="38" customFormat="1" ht="12" customHeight="1" x14ac:dyDescent="0.25">
      <c r="A97" s="334"/>
      <c r="B97" s="307"/>
      <c r="C97" s="175"/>
      <c r="D97" s="244"/>
      <c r="E97" s="282"/>
      <c r="F97" s="283"/>
      <c r="G97" s="284"/>
      <c r="H97" s="180"/>
      <c r="I97" s="292"/>
      <c r="J97" s="117"/>
      <c r="K97" s="40"/>
    </row>
    <row r="98" spans="1:11" s="38" customFormat="1" ht="12" customHeight="1" x14ac:dyDescent="0.25">
      <c r="A98" s="334"/>
      <c r="B98" s="307"/>
      <c r="C98" s="181"/>
      <c r="D98" s="244"/>
      <c r="E98" s="282"/>
      <c r="F98" s="283"/>
      <c r="G98" s="284"/>
      <c r="H98" s="180"/>
      <c r="I98" s="292"/>
      <c r="J98" s="117"/>
      <c r="K98" s="40"/>
    </row>
    <row r="99" spans="1:11" s="38" customFormat="1" ht="12" customHeight="1" x14ac:dyDescent="0.25">
      <c r="A99" s="335"/>
      <c r="B99" s="307"/>
      <c r="C99" s="175"/>
      <c r="D99" s="173"/>
      <c r="E99" s="282"/>
      <c r="F99" s="283"/>
      <c r="G99" s="284"/>
      <c r="H99" s="180"/>
      <c r="I99" s="293"/>
      <c r="J99" s="117"/>
      <c r="K99" s="40"/>
    </row>
    <row r="100" spans="1:11" s="38" customFormat="1" ht="12" customHeight="1" thickBot="1" x14ac:dyDescent="0.3">
      <c r="A100" s="336"/>
      <c r="B100" s="308"/>
      <c r="C100" s="245"/>
      <c r="D100" s="246"/>
      <c r="E100" s="352"/>
      <c r="F100" s="353"/>
      <c r="G100" s="354"/>
      <c r="H100" s="183"/>
      <c r="I100" s="294"/>
      <c r="J100" s="117"/>
      <c r="K100" s="40"/>
    </row>
    <row r="101" spans="1:11" s="38" customFormat="1" ht="12" customHeight="1" thickTop="1" x14ac:dyDescent="0.25">
      <c r="A101" s="331">
        <f>A96+1</f>
        <v>44214</v>
      </c>
      <c r="B101" s="271"/>
      <c r="C101" s="156"/>
      <c r="D101" s="30"/>
      <c r="E101" s="317"/>
      <c r="F101" s="318"/>
      <c r="G101" s="319"/>
      <c r="H101" s="31"/>
      <c r="I101" s="324">
        <f>IF(B101&lt;&gt;"",0,IF(SUM(H101:H105)&gt;0.416666666666666,0.416666666666666,SUM(H101:H105)))</f>
        <v>0</v>
      </c>
      <c r="J101" s="117"/>
      <c r="K101" s="40"/>
    </row>
    <row r="102" spans="1:11" s="38" customFormat="1" ht="12" customHeight="1" x14ac:dyDescent="0.25">
      <c r="A102" s="331"/>
      <c r="B102" s="271"/>
      <c r="C102" s="32"/>
      <c r="D102" s="30"/>
      <c r="E102" s="276"/>
      <c r="F102" s="277"/>
      <c r="G102" s="278"/>
      <c r="H102" s="31"/>
      <c r="I102" s="324"/>
      <c r="J102" s="117"/>
      <c r="K102" s="40"/>
    </row>
    <row r="103" spans="1:11" s="38" customFormat="1" ht="12" customHeight="1" x14ac:dyDescent="0.25">
      <c r="A103" s="331"/>
      <c r="B103" s="271"/>
      <c r="C103" s="154"/>
      <c r="D103" s="30"/>
      <c r="E103" s="276"/>
      <c r="F103" s="277"/>
      <c r="G103" s="278"/>
      <c r="H103" s="31"/>
      <c r="I103" s="324"/>
      <c r="J103" s="117"/>
      <c r="K103" s="40"/>
    </row>
    <row r="104" spans="1:11" s="38" customFormat="1" ht="12" customHeight="1" x14ac:dyDescent="0.25">
      <c r="A104" s="332"/>
      <c r="B104" s="271"/>
      <c r="C104" s="32"/>
      <c r="D104" s="33"/>
      <c r="E104" s="276"/>
      <c r="F104" s="277"/>
      <c r="G104" s="278"/>
      <c r="H104" s="31"/>
      <c r="I104" s="325"/>
      <c r="J104" s="117"/>
      <c r="K104" s="40"/>
    </row>
    <row r="105" spans="1:11" s="38" customFormat="1" ht="12" customHeight="1" thickBot="1" x14ac:dyDescent="0.3">
      <c r="A105" s="333"/>
      <c r="B105" s="272"/>
      <c r="C105" s="155"/>
      <c r="D105" s="35"/>
      <c r="E105" s="279"/>
      <c r="F105" s="280"/>
      <c r="G105" s="281"/>
      <c r="H105" s="36"/>
      <c r="I105" s="345"/>
      <c r="J105" s="117"/>
      <c r="K105" s="40"/>
    </row>
    <row r="106" spans="1:11" s="38" customFormat="1" ht="12" customHeight="1" thickTop="1" x14ac:dyDescent="0.25">
      <c r="A106" s="337">
        <f>A101+1</f>
        <v>44215</v>
      </c>
      <c r="B106" s="350"/>
      <c r="C106" s="156"/>
      <c r="D106" s="200"/>
      <c r="E106" s="273"/>
      <c r="F106" s="274"/>
      <c r="G106" s="275"/>
      <c r="H106" s="201"/>
      <c r="I106" s="324">
        <f>IF(B106&lt;&gt;"",0,IF(SUM(H106:H110)&gt;0.416666666666666,0.416666666666666,SUM(H106:H110)))</f>
        <v>0</v>
      </c>
      <c r="J106" s="117"/>
      <c r="K106" s="40"/>
    </row>
    <row r="107" spans="1:11" s="38" customFormat="1" ht="12" customHeight="1" x14ac:dyDescent="0.25">
      <c r="A107" s="337"/>
      <c r="B107" s="350"/>
      <c r="C107" s="154"/>
      <c r="D107" s="200"/>
      <c r="E107" s="285"/>
      <c r="F107" s="286"/>
      <c r="G107" s="287"/>
      <c r="H107" s="201"/>
      <c r="I107" s="324"/>
      <c r="J107" s="116"/>
      <c r="K107" s="40"/>
    </row>
    <row r="108" spans="1:11" s="38" customFormat="1" ht="12" customHeight="1" x14ac:dyDescent="0.25">
      <c r="A108" s="337"/>
      <c r="B108" s="350"/>
      <c r="C108" s="154"/>
      <c r="D108" s="200"/>
      <c r="E108" s="285"/>
      <c r="F108" s="286"/>
      <c r="G108" s="287"/>
      <c r="H108" s="201"/>
      <c r="I108" s="324"/>
      <c r="J108" s="116"/>
      <c r="K108" s="40"/>
    </row>
    <row r="109" spans="1:11" s="38" customFormat="1" ht="12" customHeight="1" x14ac:dyDescent="0.25">
      <c r="A109" s="338"/>
      <c r="B109" s="350"/>
      <c r="C109" s="154"/>
      <c r="D109" s="202"/>
      <c r="E109" s="285"/>
      <c r="F109" s="286"/>
      <c r="G109" s="287"/>
      <c r="H109" s="201"/>
      <c r="I109" s="325"/>
      <c r="J109" s="116"/>
      <c r="K109" s="40"/>
    </row>
    <row r="110" spans="1:11" s="38" customFormat="1" ht="12" customHeight="1" thickBot="1" x14ac:dyDescent="0.3">
      <c r="A110" s="339"/>
      <c r="B110" s="351"/>
      <c r="C110" s="155"/>
      <c r="D110" s="203"/>
      <c r="E110" s="314"/>
      <c r="F110" s="315"/>
      <c r="G110" s="316"/>
      <c r="H110" s="204"/>
      <c r="I110" s="345"/>
      <c r="J110" s="116"/>
      <c r="K110" s="40"/>
    </row>
    <row r="111" spans="1:11" s="38" customFormat="1" ht="12" customHeight="1" thickTop="1" x14ac:dyDescent="0.25">
      <c r="A111" s="337">
        <f>A106+1</f>
        <v>44216</v>
      </c>
      <c r="B111" s="350"/>
      <c r="C111" s="156"/>
      <c r="D111" s="200"/>
      <c r="E111" s="361"/>
      <c r="F111" s="362"/>
      <c r="G111" s="363"/>
      <c r="H111" s="201"/>
      <c r="I111" s="324">
        <f>IF(B111&lt;&gt;"",0,IF(SUM(H111:H115)&gt;0.416666666666666,0.416666666666666,SUM(H111:H115)))</f>
        <v>0</v>
      </c>
      <c r="J111" s="116"/>
      <c r="K111" s="40"/>
    </row>
    <row r="112" spans="1:11" s="38" customFormat="1" ht="12" customHeight="1" x14ac:dyDescent="0.25">
      <c r="A112" s="337"/>
      <c r="B112" s="350"/>
      <c r="C112" s="154"/>
      <c r="D112" s="200"/>
      <c r="E112" s="285"/>
      <c r="F112" s="286"/>
      <c r="G112" s="287"/>
      <c r="H112" s="201"/>
      <c r="I112" s="324"/>
      <c r="J112" s="116"/>
      <c r="K112" s="40"/>
    </row>
    <row r="113" spans="1:11" s="38" customFormat="1" ht="12" customHeight="1" x14ac:dyDescent="0.25">
      <c r="A113" s="337"/>
      <c r="B113" s="350"/>
      <c r="C113" s="154"/>
      <c r="D113" s="200"/>
      <c r="E113" s="285"/>
      <c r="F113" s="286"/>
      <c r="G113" s="287"/>
      <c r="H113" s="201"/>
      <c r="I113" s="324"/>
      <c r="J113" s="116"/>
      <c r="K113" s="40"/>
    </row>
    <row r="114" spans="1:11" s="38" customFormat="1" ht="12" customHeight="1" x14ac:dyDescent="0.25">
      <c r="A114" s="338"/>
      <c r="B114" s="350"/>
      <c r="C114" s="154"/>
      <c r="D114" s="202"/>
      <c r="E114" s="285"/>
      <c r="F114" s="286"/>
      <c r="G114" s="287"/>
      <c r="H114" s="201"/>
      <c r="I114" s="325"/>
      <c r="J114" s="116"/>
      <c r="K114" s="40"/>
    </row>
    <row r="115" spans="1:11" s="38" customFormat="1" ht="12" customHeight="1" thickBot="1" x14ac:dyDescent="0.3">
      <c r="A115" s="339"/>
      <c r="B115" s="351"/>
      <c r="C115" s="155"/>
      <c r="D115" s="203"/>
      <c r="E115" s="314"/>
      <c r="F115" s="315"/>
      <c r="G115" s="316"/>
      <c r="H115" s="204"/>
      <c r="I115" s="345"/>
      <c r="J115" s="116"/>
      <c r="K115" s="40"/>
    </row>
    <row r="116" spans="1:11" s="38" customFormat="1" ht="12" customHeight="1" thickTop="1" x14ac:dyDescent="0.25">
      <c r="A116" s="331">
        <f>A111+1</f>
        <v>44217</v>
      </c>
      <c r="B116" s="271"/>
      <c r="C116" s="29"/>
      <c r="D116" s="30"/>
      <c r="E116" s="365"/>
      <c r="F116" s="366"/>
      <c r="G116" s="367"/>
      <c r="H116" s="31"/>
      <c r="I116" s="324">
        <f>IF(B116&lt;&gt;"",0,IF(SUM(H116:H120)&gt;0.416666666666666,0.416666666666666,SUM(H116:H120)))</f>
        <v>0</v>
      </c>
      <c r="J116" s="116"/>
      <c r="K116" s="40"/>
    </row>
    <row r="117" spans="1:11" s="38" customFormat="1" ht="12" customHeight="1" x14ac:dyDescent="0.25">
      <c r="A117" s="331"/>
      <c r="B117" s="271"/>
      <c r="C117" s="154"/>
      <c r="D117" s="30"/>
      <c r="E117" s="276"/>
      <c r="F117" s="277"/>
      <c r="G117" s="278"/>
      <c r="H117" s="31"/>
      <c r="I117" s="324"/>
      <c r="J117" s="116"/>
      <c r="K117" s="40"/>
    </row>
    <row r="118" spans="1:11" s="38" customFormat="1" ht="12" customHeight="1" x14ac:dyDescent="0.25">
      <c r="A118" s="331"/>
      <c r="B118" s="271"/>
      <c r="C118" s="32"/>
      <c r="D118" s="30"/>
      <c r="E118" s="276"/>
      <c r="F118" s="277"/>
      <c r="G118" s="278"/>
      <c r="H118" s="31"/>
      <c r="I118" s="324"/>
      <c r="J118" s="116"/>
      <c r="K118" s="40"/>
    </row>
    <row r="119" spans="1:11" s="38" customFormat="1" ht="12" customHeight="1" x14ac:dyDescent="0.25">
      <c r="A119" s="332"/>
      <c r="B119" s="271"/>
      <c r="C119" s="154"/>
      <c r="D119" s="33"/>
      <c r="E119" s="276"/>
      <c r="F119" s="277"/>
      <c r="G119" s="278"/>
      <c r="H119" s="31"/>
      <c r="I119" s="325"/>
      <c r="J119" s="116"/>
      <c r="K119" s="40"/>
    </row>
    <row r="120" spans="1:11" s="38" customFormat="1" ht="12" customHeight="1" thickBot="1" x14ac:dyDescent="0.3">
      <c r="A120" s="333"/>
      <c r="B120" s="272"/>
      <c r="C120" s="34"/>
      <c r="D120" s="35"/>
      <c r="E120" s="279"/>
      <c r="F120" s="280"/>
      <c r="G120" s="281"/>
      <c r="H120" s="36"/>
      <c r="I120" s="345"/>
      <c r="J120" s="116"/>
      <c r="K120" s="40"/>
    </row>
    <row r="121" spans="1:11" s="38" customFormat="1" ht="12" customHeight="1" thickTop="1" x14ac:dyDescent="0.25">
      <c r="A121" s="331">
        <f>A116+1</f>
        <v>44218</v>
      </c>
      <c r="B121" s="271"/>
      <c r="C121" s="156"/>
      <c r="D121" s="30"/>
      <c r="E121" s="317"/>
      <c r="F121" s="318"/>
      <c r="G121" s="319"/>
      <c r="H121" s="31"/>
      <c r="I121" s="324">
        <f>IF(B121&lt;&gt;"",0,IF(SUM(H121:H125)&gt;0.416666666666666,0.416666666666666,SUM(H121:H125)))</f>
        <v>0</v>
      </c>
      <c r="J121" s="116"/>
      <c r="K121" s="40"/>
    </row>
    <row r="122" spans="1:11" s="38" customFormat="1" ht="12" customHeight="1" x14ac:dyDescent="0.25">
      <c r="A122" s="331"/>
      <c r="B122" s="271"/>
      <c r="C122" s="32"/>
      <c r="D122" s="30"/>
      <c r="E122" s="276"/>
      <c r="F122" s="288"/>
      <c r="G122" s="289"/>
      <c r="H122" s="31"/>
      <c r="I122" s="324"/>
      <c r="J122" s="116"/>
      <c r="K122" s="40"/>
    </row>
    <row r="123" spans="1:11" s="38" customFormat="1" ht="12" customHeight="1" x14ac:dyDescent="0.25">
      <c r="A123" s="331"/>
      <c r="B123" s="271"/>
      <c r="C123" s="154"/>
      <c r="D123" s="30"/>
      <c r="E123" s="276"/>
      <c r="F123" s="288"/>
      <c r="G123" s="289"/>
      <c r="H123" s="31"/>
      <c r="I123" s="324"/>
      <c r="J123" s="116"/>
      <c r="K123" s="40"/>
    </row>
    <row r="124" spans="1:11" s="38" customFormat="1" ht="12" customHeight="1" x14ac:dyDescent="0.25">
      <c r="A124" s="332"/>
      <c r="B124" s="271"/>
      <c r="C124" s="32"/>
      <c r="D124" s="33"/>
      <c r="E124" s="276"/>
      <c r="F124" s="277"/>
      <c r="G124" s="278"/>
      <c r="H124" s="31"/>
      <c r="I124" s="325"/>
      <c r="J124" s="116"/>
      <c r="K124" s="40"/>
    </row>
    <row r="125" spans="1:11" s="38" customFormat="1" ht="12" customHeight="1" thickBot="1" x14ac:dyDescent="0.3">
      <c r="A125" s="333"/>
      <c r="B125" s="272"/>
      <c r="C125" s="155"/>
      <c r="D125" s="35"/>
      <c r="E125" s="279"/>
      <c r="F125" s="280"/>
      <c r="G125" s="281"/>
      <c r="H125" s="36"/>
      <c r="I125" s="345"/>
      <c r="J125" s="116"/>
      <c r="K125" s="40"/>
    </row>
    <row r="126" spans="1:11" s="38" customFormat="1" ht="12" customHeight="1" thickTop="1" x14ac:dyDescent="0.25">
      <c r="A126" s="334">
        <f>A121+1</f>
        <v>44219</v>
      </c>
      <c r="B126" s="307"/>
      <c r="C126" s="243"/>
      <c r="D126" s="244"/>
      <c r="E126" s="320"/>
      <c r="F126" s="321"/>
      <c r="G126" s="322"/>
      <c r="H126" s="180"/>
      <c r="I126" s="324">
        <f>IF(B126&lt;&gt;"",0,IF(SUM(H126:H130)&gt;0.416666666666666,0.416666666666666,SUM(H126:H130)))</f>
        <v>0</v>
      </c>
      <c r="J126" s="116"/>
      <c r="K126" s="40"/>
    </row>
    <row r="127" spans="1:11" s="38" customFormat="1" ht="12" customHeight="1" x14ac:dyDescent="0.25">
      <c r="A127" s="334"/>
      <c r="B127" s="307"/>
      <c r="C127" s="175"/>
      <c r="D127" s="244"/>
      <c r="E127" s="421"/>
      <c r="F127" s="422"/>
      <c r="G127" s="423"/>
      <c r="H127" s="180"/>
      <c r="I127" s="324"/>
      <c r="J127" s="116"/>
      <c r="K127" s="40"/>
    </row>
    <row r="128" spans="1:11" s="38" customFormat="1" ht="12" customHeight="1" x14ac:dyDescent="0.25">
      <c r="A128" s="334"/>
      <c r="B128" s="307"/>
      <c r="C128" s="181"/>
      <c r="D128" s="244"/>
      <c r="E128" s="282"/>
      <c r="F128" s="283"/>
      <c r="G128" s="284"/>
      <c r="H128" s="180"/>
      <c r="I128" s="324"/>
      <c r="J128" s="116"/>
      <c r="K128" s="40"/>
    </row>
    <row r="129" spans="1:11" s="38" customFormat="1" ht="12" customHeight="1" x14ac:dyDescent="0.25">
      <c r="A129" s="335"/>
      <c r="B129" s="307"/>
      <c r="C129" s="175"/>
      <c r="D129" s="173"/>
      <c r="E129" s="282"/>
      <c r="F129" s="283"/>
      <c r="G129" s="284"/>
      <c r="H129" s="180"/>
      <c r="I129" s="325"/>
      <c r="J129" s="116"/>
      <c r="K129" s="40"/>
    </row>
    <row r="130" spans="1:11" s="38" customFormat="1" ht="12" customHeight="1" thickBot="1" x14ac:dyDescent="0.3">
      <c r="A130" s="336"/>
      <c r="B130" s="308"/>
      <c r="C130" s="245"/>
      <c r="D130" s="246"/>
      <c r="E130" s="352"/>
      <c r="F130" s="353"/>
      <c r="G130" s="354"/>
      <c r="H130" s="183"/>
      <c r="I130" s="345"/>
      <c r="J130" s="116"/>
      <c r="K130" s="40"/>
    </row>
    <row r="131" spans="1:11" s="38" customFormat="1" ht="12" customHeight="1" thickTop="1" x14ac:dyDescent="0.25">
      <c r="A131" s="334">
        <f>A126+1</f>
        <v>44220</v>
      </c>
      <c r="B131" s="307"/>
      <c r="C131" s="247"/>
      <c r="D131" s="244"/>
      <c r="E131" s="320"/>
      <c r="F131" s="321"/>
      <c r="G131" s="322"/>
      <c r="H131" s="180"/>
      <c r="I131" s="292">
        <f>IF(B131&lt;&gt;"",0,IF(SUM(H131:H135)&gt;0.416666666666666,0.416666666666666,SUM(H131:H135)))</f>
        <v>0</v>
      </c>
      <c r="J131" s="116"/>
      <c r="K131" s="40"/>
    </row>
    <row r="132" spans="1:11" s="38" customFormat="1" ht="12" customHeight="1" x14ac:dyDescent="0.25">
      <c r="A132" s="334"/>
      <c r="B132" s="307"/>
      <c r="C132" s="181"/>
      <c r="D132" s="244"/>
      <c r="E132" s="282"/>
      <c r="F132" s="283"/>
      <c r="G132" s="284"/>
      <c r="H132" s="180"/>
      <c r="I132" s="292"/>
      <c r="J132" s="116"/>
      <c r="K132" s="40"/>
    </row>
    <row r="133" spans="1:11" s="38" customFormat="1" ht="12" customHeight="1" x14ac:dyDescent="0.25">
      <c r="A133" s="334"/>
      <c r="B133" s="307"/>
      <c r="C133" s="175"/>
      <c r="D133" s="244"/>
      <c r="E133" s="282"/>
      <c r="F133" s="283"/>
      <c r="G133" s="284"/>
      <c r="H133" s="180"/>
      <c r="I133" s="292"/>
      <c r="J133" s="116"/>
      <c r="K133" s="40"/>
    </row>
    <row r="134" spans="1:11" s="38" customFormat="1" ht="12" customHeight="1" x14ac:dyDescent="0.25">
      <c r="A134" s="335"/>
      <c r="B134" s="307"/>
      <c r="C134" s="181"/>
      <c r="D134" s="173"/>
      <c r="E134" s="282"/>
      <c r="F134" s="283"/>
      <c r="G134" s="284"/>
      <c r="H134" s="180"/>
      <c r="I134" s="293"/>
      <c r="J134" s="116"/>
      <c r="K134" s="40"/>
    </row>
    <row r="135" spans="1:11" s="38" customFormat="1" ht="12" customHeight="1" thickBot="1" x14ac:dyDescent="0.3">
      <c r="A135" s="336"/>
      <c r="B135" s="308"/>
      <c r="C135" s="182"/>
      <c r="D135" s="246"/>
      <c r="E135" s="352"/>
      <c r="F135" s="353"/>
      <c r="G135" s="354"/>
      <c r="H135" s="183"/>
      <c r="I135" s="294"/>
      <c r="J135" s="116"/>
      <c r="K135" s="40"/>
    </row>
    <row r="136" spans="1:11" s="38" customFormat="1" ht="12" customHeight="1" thickTop="1" x14ac:dyDescent="0.25">
      <c r="A136" s="331">
        <f>A131+1</f>
        <v>44221</v>
      </c>
      <c r="B136" s="271"/>
      <c r="C136" s="29"/>
      <c r="D136" s="30"/>
      <c r="E136" s="317"/>
      <c r="F136" s="318"/>
      <c r="G136" s="319"/>
      <c r="H136" s="31"/>
      <c r="I136" s="324">
        <f>IF(B136&lt;&gt;"",0,IF(SUM(H136:H140)&gt;0.416666666666666,0.416666666666666,SUM(H136:H140)))</f>
        <v>0</v>
      </c>
      <c r="J136" s="116"/>
      <c r="K136" s="40"/>
    </row>
    <row r="137" spans="1:11" s="38" customFormat="1" ht="12" customHeight="1" x14ac:dyDescent="0.25">
      <c r="A137" s="331"/>
      <c r="B137" s="271"/>
      <c r="C137" s="154"/>
      <c r="D137" s="30"/>
      <c r="E137" s="276"/>
      <c r="F137" s="277"/>
      <c r="G137" s="278"/>
      <c r="H137" s="31"/>
      <c r="I137" s="324"/>
      <c r="J137" s="116"/>
      <c r="K137" s="40"/>
    </row>
    <row r="138" spans="1:11" s="38" customFormat="1" ht="12" customHeight="1" x14ac:dyDescent="0.25">
      <c r="A138" s="331"/>
      <c r="B138" s="271"/>
      <c r="C138" s="32"/>
      <c r="D138" s="30"/>
      <c r="E138" s="276"/>
      <c r="F138" s="277"/>
      <c r="G138" s="278"/>
      <c r="H138" s="31"/>
      <c r="I138" s="324"/>
      <c r="J138" s="116"/>
      <c r="K138" s="40"/>
    </row>
    <row r="139" spans="1:11" s="38" customFormat="1" ht="12" customHeight="1" x14ac:dyDescent="0.25">
      <c r="A139" s="332"/>
      <c r="B139" s="271"/>
      <c r="C139" s="154"/>
      <c r="D139" s="33"/>
      <c r="E139" s="276"/>
      <c r="F139" s="277"/>
      <c r="G139" s="278"/>
      <c r="H139" s="31"/>
      <c r="I139" s="325"/>
      <c r="J139" s="116"/>
      <c r="K139" s="40"/>
    </row>
    <row r="140" spans="1:11" s="38" customFormat="1" ht="12" customHeight="1" thickBot="1" x14ac:dyDescent="0.3">
      <c r="A140" s="333"/>
      <c r="B140" s="272"/>
      <c r="C140" s="34"/>
      <c r="D140" s="35"/>
      <c r="E140" s="279"/>
      <c r="F140" s="280"/>
      <c r="G140" s="281"/>
      <c r="H140" s="36"/>
      <c r="I140" s="345"/>
      <c r="J140" s="116"/>
      <c r="K140" s="40"/>
    </row>
    <row r="141" spans="1:11" s="38" customFormat="1" ht="12" customHeight="1" thickTop="1" x14ac:dyDescent="0.25">
      <c r="A141" s="337">
        <f>A136+1</f>
        <v>44222</v>
      </c>
      <c r="B141" s="350"/>
      <c r="C141" s="156"/>
      <c r="D141" s="200"/>
      <c r="E141" s="273"/>
      <c r="F141" s="274"/>
      <c r="G141" s="275"/>
      <c r="H141" s="201"/>
      <c r="I141" s="324">
        <f>IF(B141&lt;&gt;"",0,IF(SUM(H141:H145)&gt;0.416666666666666,0.416666666666666,SUM(H141:H145)))</f>
        <v>0</v>
      </c>
      <c r="J141" s="116"/>
      <c r="K141" s="40"/>
    </row>
    <row r="142" spans="1:11" s="38" customFormat="1" ht="12" customHeight="1" x14ac:dyDescent="0.25">
      <c r="A142" s="337"/>
      <c r="B142" s="350"/>
      <c r="C142" s="154"/>
      <c r="D142" s="200"/>
      <c r="E142" s="285"/>
      <c r="F142" s="286"/>
      <c r="G142" s="287"/>
      <c r="H142" s="201"/>
      <c r="I142" s="324"/>
      <c r="J142" s="116"/>
      <c r="K142" s="40"/>
    </row>
    <row r="143" spans="1:11" s="38" customFormat="1" ht="12" customHeight="1" x14ac:dyDescent="0.25">
      <c r="A143" s="337"/>
      <c r="B143" s="350"/>
      <c r="C143" s="154"/>
      <c r="D143" s="200"/>
      <c r="E143" s="285"/>
      <c r="F143" s="286"/>
      <c r="G143" s="287"/>
      <c r="H143" s="201"/>
      <c r="I143" s="324"/>
      <c r="J143" s="116"/>
      <c r="K143" s="40"/>
    </row>
    <row r="144" spans="1:11" s="38" customFormat="1" ht="12" customHeight="1" x14ac:dyDescent="0.25">
      <c r="A144" s="338"/>
      <c r="B144" s="350"/>
      <c r="C144" s="154"/>
      <c r="D144" s="202"/>
      <c r="E144" s="285"/>
      <c r="F144" s="286"/>
      <c r="G144" s="287"/>
      <c r="H144" s="201"/>
      <c r="I144" s="325"/>
      <c r="J144" s="116"/>
      <c r="K144" s="40"/>
    </row>
    <row r="145" spans="1:11" s="38" customFormat="1" ht="12" customHeight="1" thickBot="1" x14ac:dyDescent="0.3">
      <c r="A145" s="339"/>
      <c r="B145" s="351"/>
      <c r="C145" s="155"/>
      <c r="D145" s="203"/>
      <c r="E145" s="314"/>
      <c r="F145" s="315"/>
      <c r="G145" s="316"/>
      <c r="H145" s="204"/>
      <c r="I145" s="345"/>
      <c r="J145" s="116"/>
      <c r="K145" s="40"/>
    </row>
    <row r="146" spans="1:11" s="38" customFormat="1" ht="12" customHeight="1" thickTop="1" x14ac:dyDescent="0.25">
      <c r="A146" s="337">
        <f>A141+1</f>
        <v>44223</v>
      </c>
      <c r="B146" s="350"/>
      <c r="C146" s="156"/>
      <c r="D146" s="200"/>
      <c r="E146" s="361"/>
      <c r="F146" s="362"/>
      <c r="G146" s="363"/>
      <c r="H146" s="201"/>
      <c r="I146" s="324">
        <f>IF(B146&lt;&gt;"",0,IF(SUM(H146:H150)&gt;0.416666666666666,0.416666666666666,SUM(H146:H150)))</f>
        <v>0</v>
      </c>
      <c r="J146" s="116"/>
      <c r="K146" s="40"/>
    </row>
    <row r="147" spans="1:11" s="38" customFormat="1" ht="12" customHeight="1" x14ac:dyDescent="0.25">
      <c r="A147" s="337"/>
      <c r="B147" s="350"/>
      <c r="C147" s="154"/>
      <c r="D147" s="200"/>
      <c r="E147" s="285"/>
      <c r="F147" s="286"/>
      <c r="G147" s="287"/>
      <c r="H147" s="201"/>
      <c r="I147" s="324"/>
      <c r="J147" s="116"/>
      <c r="K147" s="40"/>
    </row>
    <row r="148" spans="1:11" s="38" customFormat="1" ht="12" customHeight="1" x14ac:dyDescent="0.25">
      <c r="A148" s="337"/>
      <c r="B148" s="350"/>
      <c r="C148" s="154"/>
      <c r="D148" s="200"/>
      <c r="E148" s="285"/>
      <c r="F148" s="286"/>
      <c r="G148" s="287"/>
      <c r="H148" s="201"/>
      <c r="I148" s="324"/>
      <c r="J148" s="116"/>
      <c r="K148" s="40"/>
    </row>
    <row r="149" spans="1:11" s="38" customFormat="1" ht="12" customHeight="1" x14ac:dyDescent="0.25">
      <c r="A149" s="338"/>
      <c r="B149" s="350"/>
      <c r="C149" s="154"/>
      <c r="D149" s="202"/>
      <c r="E149" s="285"/>
      <c r="F149" s="286"/>
      <c r="G149" s="287"/>
      <c r="H149" s="201"/>
      <c r="I149" s="325"/>
      <c r="J149" s="116"/>
      <c r="K149" s="40"/>
    </row>
    <row r="150" spans="1:11" s="38" customFormat="1" ht="12" customHeight="1" thickBot="1" x14ac:dyDescent="0.3">
      <c r="A150" s="339"/>
      <c r="B150" s="351"/>
      <c r="C150" s="155"/>
      <c r="D150" s="203"/>
      <c r="E150" s="314"/>
      <c r="F150" s="315"/>
      <c r="G150" s="316"/>
      <c r="H150" s="204"/>
      <c r="I150" s="345"/>
      <c r="J150" s="116"/>
      <c r="K150" s="40"/>
    </row>
    <row r="151" spans="1:11" s="38" customFormat="1" ht="12" customHeight="1" thickTop="1" x14ac:dyDescent="0.25">
      <c r="A151" s="331">
        <f>A146+1</f>
        <v>44224</v>
      </c>
      <c r="B151" s="271"/>
      <c r="C151" s="156"/>
      <c r="D151" s="30"/>
      <c r="E151" s="417"/>
      <c r="F151" s="418"/>
      <c r="G151" s="419"/>
      <c r="H151" s="31"/>
      <c r="I151" s="324">
        <f>IF(B151&lt;&gt;"",0,IF(SUM(H151:H155)&gt;0.416666666666666,0.416666666666666,SUM(H151:H155)))</f>
        <v>0</v>
      </c>
      <c r="J151" s="116"/>
      <c r="K151" s="40"/>
    </row>
    <row r="152" spans="1:11" s="38" customFormat="1" ht="12" customHeight="1" x14ac:dyDescent="0.25">
      <c r="A152" s="331"/>
      <c r="B152" s="271"/>
      <c r="C152" s="32"/>
      <c r="D152" s="30"/>
      <c r="E152" s="364"/>
      <c r="F152" s="364"/>
      <c r="G152" s="364"/>
      <c r="H152" s="31"/>
      <c r="I152" s="324"/>
      <c r="J152" s="116"/>
      <c r="K152" s="40"/>
    </row>
    <row r="153" spans="1:11" s="38" customFormat="1" ht="12" customHeight="1" x14ac:dyDescent="0.25">
      <c r="A153" s="331"/>
      <c r="B153" s="271"/>
      <c r="C153" s="154"/>
      <c r="D153" s="30"/>
      <c r="E153" s="317"/>
      <c r="F153" s="318"/>
      <c r="G153" s="319"/>
      <c r="H153" s="31"/>
      <c r="I153" s="324"/>
      <c r="J153" s="116"/>
      <c r="K153" s="40"/>
    </row>
    <row r="154" spans="1:11" s="38" customFormat="1" ht="12" customHeight="1" x14ac:dyDescent="0.25">
      <c r="A154" s="332"/>
      <c r="B154" s="271"/>
      <c r="C154" s="32"/>
      <c r="D154" s="33"/>
      <c r="E154" s="276"/>
      <c r="F154" s="277"/>
      <c r="G154" s="278"/>
      <c r="H154" s="31"/>
      <c r="I154" s="325"/>
      <c r="J154" s="116"/>
      <c r="K154" s="40"/>
    </row>
    <row r="155" spans="1:11" s="38" customFormat="1" ht="12" customHeight="1" thickBot="1" x14ac:dyDescent="0.3">
      <c r="A155" s="333"/>
      <c r="B155" s="272"/>
      <c r="C155" s="155"/>
      <c r="D155" s="35"/>
      <c r="E155" s="279"/>
      <c r="F155" s="280"/>
      <c r="G155" s="281"/>
      <c r="H155" s="36"/>
      <c r="I155" s="345"/>
      <c r="J155" s="116"/>
      <c r="K155" s="40"/>
    </row>
    <row r="156" spans="1:11" s="38" customFormat="1" ht="12" customHeight="1" thickTop="1" x14ac:dyDescent="0.25">
      <c r="A156" s="331">
        <f>A151+1</f>
        <v>44225</v>
      </c>
      <c r="B156" s="271"/>
      <c r="C156" s="29"/>
      <c r="D156" s="30"/>
      <c r="E156" s="317"/>
      <c r="F156" s="318"/>
      <c r="G156" s="319"/>
      <c r="H156" s="31"/>
      <c r="I156" s="324">
        <f>IF(B156&lt;&gt;"",0,IF(SUM(H156:H160)&gt;0.416666666666666,0.416666666666666,SUM(H156:H160)))</f>
        <v>0</v>
      </c>
      <c r="J156" s="116"/>
      <c r="K156" s="40"/>
    </row>
    <row r="157" spans="1:11" s="38" customFormat="1" ht="12" customHeight="1" x14ac:dyDescent="0.25">
      <c r="A157" s="331"/>
      <c r="B157" s="271"/>
      <c r="C157" s="154"/>
      <c r="D157" s="30"/>
      <c r="E157" s="276"/>
      <c r="F157" s="288"/>
      <c r="G157" s="289"/>
      <c r="H157" s="31"/>
      <c r="I157" s="324"/>
      <c r="J157" s="116"/>
      <c r="K157" s="40"/>
    </row>
    <row r="158" spans="1:11" s="38" customFormat="1" ht="12" customHeight="1" x14ac:dyDescent="0.25">
      <c r="A158" s="331"/>
      <c r="B158" s="271"/>
      <c r="C158" s="32"/>
      <c r="D158" s="30"/>
      <c r="E158" s="276"/>
      <c r="F158" s="288"/>
      <c r="G158" s="289"/>
      <c r="H158" s="31"/>
      <c r="I158" s="324"/>
      <c r="J158" s="116"/>
      <c r="K158" s="40"/>
    </row>
    <row r="159" spans="1:11" s="38" customFormat="1" ht="12" customHeight="1" x14ac:dyDescent="0.25">
      <c r="A159" s="332"/>
      <c r="B159" s="271"/>
      <c r="C159" s="154"/>
      <c r="D159" s="33"/>
      <c r="E159" s="276"/>
      <c r="F159" s="277"/>
      <c r="G159" s="278"/>
      <c r="H159" s="31"/>
      <c r="I159" s="325"/>
      <c r="J159" s="116"/>
      <c r="K159" s="40"/>
    </row>
    <row r="160" spans="1:11" s="38" customFormat="1" ht="12" customHeight="1" thickBot="1" x14ac:dyDescent="0.3">
      <c r="A160" s="333"/>
      <c r="B160" s="272"/>
      <c r="C160" s="34"/>
      <c r="D160" s="35"/>
      <c r="E160" s="279"/>
      <c r="F160" s="280"/>
      <c r="G160" s="281"/>
      <c r="H160" s="36"/>
      <c r="I160" s="345"/>
      <c r="J160" s="116"/>
      <c r="K160" s="40"/>
    </row>
    <row r="161" spans="1:11" s="38" customFormat="1" ht="12" customHeight="1" thickTop="1" x14ac:dyDescent="0.25">
      <c r="A161" s="334">
        <f>A156+1</f>
        <v>44226</v>
      </c>
      <c r="B161" s="307"/>
      <c r="C161" s="247"/>
      <c r="D161" s="244"/>
      <c r="E161" s="320"/>
      <c r="F161" s="321"/>
      <c r="G161" s="322"/>
      <c r="H161" s="180"/>
      <c r="I161" s="324">
        <f>IF(B161&lt;&gt;"",0,IF(SUM(H161:H165)&gt;0.416666666666666,0.416666666666666,SUM(H161:H165)))</f>
        <v>0</v>
      </c>
      <c r="J161" s="116"/>
      <c r="K161" s="40"/>
    </row>
    <row r="162" spans="1:11" s="38" customFormat="1" ht="12" customHeight="1" x14ac:dyDescent="0.25">
      <c r="A162" s="334"/>
      <c r="B162" s="307"/>
      <c r="C162" s="181"/>
      <c r="D162" s="244"/>
      <c r="E162" s="282"/>
      <c r="F162" s="283"/>
      <c r="G162" s="284"/>
      <c r="H162" s="180"/>
      <c r="I162" s="324"/>
      <c r="J162" s="116"/>
      <c r="K162" s="40"/>
    </row>
    <row r="163" spans="1:11" s="38" customFormat="1" ht="12" customHeight="1" x14ac:dyDescent="0.25">
      <c r="A163" s="334"/>
      <c r="B163" s="307"/>
      <c r="C163" s="175"/>
      <c r="D163" s="244"/>
      <c r="E163" s="282"/>
      <c r="F163" s="283"/>
      <c r="G163" s="284"/>
      <c r="H163" s="180"/>
      <c r="I163" s="324"/>
      <c r="J163" s="116"/>
      <c r="K163" s="40"/>
    </row>
    <row r="164" spans="1:11" s="38" customFormat="1" ht="12" customHeight="1" x14ac:dyDescent="0.25">
      <c r="A164" s="335"/>
      <c r="B164" s="307"/>
      <c r="C164" s="181"/>
      <c r="D164" s="173"/>
      <c r="E164" s="282"/>
      <c r="F164" s="283"/>
      <c r="G164" s="284"/>
      <c r="H164" s="180"/>
      <c r="I164" s="325"/>
      <c r="J164" s="116"/>
      <c r="K164" s="40"/>
    </row>
    <row r="165" spans="1:11" s="38" customFormat="1" ht="12" customHeight="1" thickBot="1" x14ac:dyDescent="0.3">
      <c r="A165" s="336"/>
      <c r="B165" s="308"/>
      <c r="C165" s="182"/>
      <c r="D165" s="246"/>
      <c r="E165" s="352"/>
      <c r="F165" s="353"/>
      <c r="G165" s="354"/>
      <c r="H165" s="183"/>
      <c r="I165" s="345"/>
      <c r="J165" s="116"/>
      <c r="K165" s="40"/>
    </row>
    <row r="166" spans="1:11" s="38" customFormat="1" ht="12" customHeight="1" thickTop="1" x14ac:dyDescent="0.25">
      <c r="A166" s="355">
        <f>A161+1</f>
        <v>44227</v>
      </c>
      <c r="B166" s="348"/>
      <c r="C166" s="243"/>
      <c r="D166" s="248"/>
      <c r="E166" s="327"/>
      <c r="F166" s="328"/>
      <c r="G166" s="329"/>
      <c r="H166" s="249"/>
      <c r="I166" s="323">
        <f>IF(B166&lt;&gt;"",0,IF(SUM(H166:H170)&gt;0.416666666666666,0.416666666666666,SUM(H166:H170)))</f>
        <v>0</v>
      </c>
      <c r="J166" s="116"/>
      <c r="K166" s="40"/>
    </row>
    <row r="167" spans="1:11" s="38" customFormat="1" ht="12" customHeight="1" x14ac:dyDescent="0.25">
      <c r="A167" s="334"/>
      <c r="B167" s="307"/>
      <c r="C167" s="175"/>
      <c r="D167" s="244"/>
      <c r="E167" s="282"/>
      <c r="F167" s="283"/>
      <c r="G167" s="284"/>
      <c r="H167" s="180"/>
      <c r="I167" s="324"/>
      <c r="J167" s="116"/>
      <c r="K167" s="40"/>
    </row>
    <row r="168" spans="1:11" s="38" customFormat="1" ht="12" customHeight="1" x14ac:dyDescent="0.25">
      <c r="A168" s="334"/>
      <c r="B168" s="307"/>
      <c r="C168" s="181"/>
      <c r="D168" s="244"/>
      <c r="E168" s="282"/>
      <c r="F168" s="283"/>
      <c r="G168" s="284"/>
      <c r="H168" s="180"/>
      <c r="I168" s="324"/>
      <c r="J168" s="116"/>
      <c r="K168" s="40"/>
    </row>
    <row r="169" spans="1:11" s="38" customFormat="1" ht="12" customHeight="1" x14ac:dyDescent="0.25">
      <c r="A169" s="335"/>
      <c r="B169" s="307"/>
      <c r="C169" s="175"/>
      <c r="D169" s="173"/>
      <c r="E169" s="282"/>
      <c r="F169" s="283"/>
      <c r="G169" s="284"/>
      <c r="H169" s="180"/>
      <c r="I169" s="325"/>
      <c r="J169" s="116"/>
      <c r="K169" s="40"/>
    </row>
    <row r="170" spans="1:11" s="38" customFormat="1" ht="12" customHeight="1" thickBot="1" x14ac:dyDescent="0.3">
      <c r="A170" s="356"/>
      <c r="B170" s="349"/>
      <c r="C170" s="250"/>
      <c r="D170" s="251"/>
      <c r="E170" s="357"/>
      <c r="F170" s="358"/>
      <c r="G170" s="359"/>
      <c r="H170" s="252"/>
      <c r="I170" s="326"/>
      <c r="J170" s="116"/>
      <c r="K170" s="40"/>
    </row>
    <row r="171" spans="1:11" s="38" customFormat="1" ht="12.75" customHeight="1" thickBot="1" x14ac:dyDescent="0.3">
      <c r="A171" s="372" t="s">
        <v>8</v>
      </c>
      <c r="B171" s="373"/>
      <c r="C171" s="374"/>
      <c r="D171" s="43"/>
      <c r="E171" s="145">
        <f>K9*H8</f>
        <v>0</v>
      </c>
      <c r="F171" s="360" t="s">
        <v>36</v>
      </c>
      <c r="G171" s="343"/>
      <c r="H171" s="45">
        <f>SUM(H16:H170)</f>
        <v>0</v>
      </c>
      <c r="I171" s="46">
        <f>SUM(I16:I170)</f>
        <v>0</v>
      </c>
      <c r="J171" s="116"/>
      <c r="K171" s="40"/>
    </row>
    <row r="172" spans="1:11" s="38" customFormat="1" ht="12.75" customHeight="1" x14ac:dyDescent="0.25">
      <c r="A172" s="370" t="str">
        <f>"projektbezogene SollAZ "&amp;$E$3</f>
        <v xml:space="preserve">projektbezogene SollAZ </v>
      </c>
      <c r="B172" s="371"/>
      <c r="C172" s="371"/>
      <c r="D172" s="47"/>
      <c r="E172" s="146">
        <f>K9*H9</f>
        <v>0</v>
      </c>
      <c r="F172" s="368"/>
      <c r="G172" s="369"/>
      <c r="H172" s="369"/>
      <c r="I172" s="146"/>
      <c r="J172" s="116"/>
      <c r="K172" s="40"/>
    </row>
    <row r="173" spans="1:11" s="38" customFormat="1" ht="13" thickBot="1" x14ac:dyDescent="0.3">
      <c r="A173" s="346" t="str">
        <f>"projektbezogene Std. "&amp;$E$3</f>
        <v xml:space="preserve">projektbezogene Std. </v>
      </c>
      <c r="B173" s="347"/>
      <c r="C173" s="347"/>
      <c r="D173" s="49"/>
      <c r="E173" s="50">
        <f>SUMIF(C16:C170,E3,H16:H170)</f>
        <v>0</v>
      </c>
      <c r="F173" s="312"/>
      <c r="G173" s="313"/>
      <c r="H173" s="313"/>
      <c r="I173" s="147"/>
      <c r="J173" s="116"/>
      <c r="K173" s="40"/>
    </row>
    <row r="174" spans="1:11" s="38" customFormat="1" ht="13.5" thickBot="1" x14ac:dyDescent="0.3">
      <c r="A174" s="342" t="s">
        <v>37</v>
      </c>
      <c r="B174" s="343"/>
      <c r="C174" s="343"/>
      <c r="D174" s="51"/>
      <c r="E174" s="52" t="str">
        <f>IF(E173=0,"",ROUND(E173/E171,4))</f>
        <v/>
      </c>
      <c r="F174" s="340"/>
      <c r="G174" s="341"/>
      <c r="H174" s="341"/>
      <c r="I174" s="148"/>
      <c r="J174" s="118"/>
      <c r="K174" s="40"/>
    </row>
    <row r="175" spans="1:11" ht="11.25" customHeight="1" x14ac:dyDescent="0.25">
      <c r="A175" s="420" t="str">
        <f>IF(ROUND(H171,5)=ROUND(I171,5),"","Die erbrachte Arbeitszeit stimmt nicht mit der abrechenbaren Arbeitszeit überein")</f>
        <v/>
      </c>
      <c r="B175" s="420"/>
      <c r="C175" s="420"/>
      <c r="D175" s="420"/>
      <c r="E175" s="420"/>
      <c r="F175" s="420"/>
      <c r="G175" s="420"/>
      <c r="H175" s="420"/>
      <c r="I175" s="420"/>
      <c r="J175" s="119"/>
    </row>
    <row r="176" spans="1:11" ht="12.75" customHeight="1" x14ac:dyDescent="0.25">
      <c r="A176" s="330" t="s">
        <v>20</v>
      </c>
      <c r="B176" s="330"/>
      <c r="C176" s="330"/>
      <c r="D176" s="330"/>
      <c r="E176" s="330"/>
      <c r="F176" s="330"/>
      <c r="G176" s="330"/>
      <c r="H176" s="120"/>
      <c r="I176" s="120"/>
      <c r="J176" s="113"/>
    </row>
    <row r="177" spans="1:11" ht="45" customHeight="1" x14ac:dyDescent="0.25">
      <c r="A177" s="330" t="s">
        <v>19</v>
      </c>
      <c r="B177" s="330"/>
      <c r="C177" s="330"/>
      <c r="D177" s="330"/>
      <c r="E177" s="330"/>
      <c r="F177" s="330"/>
      <c r="G177" s="330"/>
      <c r="H177" s="330"/>
      <c r="I177" s="330"/>
      <c r="J177" s="113"/>
    </row>
    <row r="178" spans="1:11" ht="9.75" customHeight="1" x14ac:dyDescent="0.25">
      <c r="A178" s="344"/>
      <c r="B178" s="344"/>
      <c r="C178" s="344"/>
      <c r="D178" s="16"/>
      <c r="E178" s="344"/>
      <c r="F178" s="344"/>
      <c r="G178" s="344"/>
      <c r="H178" s="344"/>
      <c r="I178" s="344"/>
      <c r="J178" s="89"/>
    </row>
    <row r="179" spans="1:11" ht="42" customHeight="1" x14ac:dyDescent="0.25">
      <c r="A179" s="309" t="s">
        <v>4</v>
      </c>
      <c r="B179" s="310"/>
      <c r="C179" s="311"/>
      <c r="D179" s="75"/>
      <c r="E179" s="309" t="s">
        <v>50</v>
      </c>
      <c r="F179" s="311"/>
      <c r="G179" s="309"/>
      <c r="H179" s="310"/>
      <c r="I179" s="311"/>
      <c r="J179" s="5"/>
      <c r="K179" s="5"/>
    </row>
    <row r="181" spans="1:11" x14ac:dyDescent="0.25">
      <c r="J181" s="104"/>
    </row>
    <row r="182" spans="1:11" x14ac:dyDescent="0.25">
      <c r="J182" s="104"/>
    </row>
  </sheetData>
  <sheetProtection password="C9B4" sheet="1" objects="1" scenarios="1"/>
  <mergeCells count="278">
    <mergeCell ref="A86:A90"/>
    <mergeCell ref="A91:A95"/>
    <mergeCell ref="E36:G36"/>
    <mergeCell ref="E41:G41"/>
    <mergeCell ref="E81:G81"/>
    <mergeCell ref="E84:G84"/>
    <mergeCell ref="E85:G85"/>
    <mergeCell ref="E45:G45"/>
    <mergeCell ref="E46:G46"/>
    <mergeCell ref="E49:G49"/>
    <mergeCell ref="E50:G50"/>
    <mergeCell ref="E76:G76"/>
    <mergeCell ref="E79:G79"/>
    <mergeCell ref="E80:G80"/>
    <mergeCell ref="E65:G65"/>
    <mergeCell ref="E74:G74"/>
    <mergeCell ref="A66:A70"/>
    <mergeCell ref="A71:A75"/>
    <mergeCell ref="A51:A55"/>
    <mergeCell ref="A56:A60"/>
    <mergeCell ref="A61:A65"/>
    <mergeCell ref="E51:G51"/>
    <mergeCell ref="A46:A50"/>
    <mergeCell ref="B76:B80"/>
    <mergeCell ref="A175:I175"/>
    <mergeCell ref="A111:A115"/>
    <mergeCell ref="A116:A120"/>
    <mergeCell ref="E169:G169"/>
    <mergeCell ref="E156:G156"/>
    <mergeCell ref="I116:I120"/>
    <mergeCell ref="I111:I115"/>
    <mergeCell ref="E159:G159"/>
    <mergeCell ref="E126:G126"/>
    <mergeCell ref="I136:I140"/>
    <mergeCell ref="I131:I135"/>
    <mergeCell ref="I126:I130"/>
    <mergeCell ref="I121:I125"/>
    <mergeCell ref="I151:I155"/>
    <mergeCell ref="I146:I150"/>
    <mergeCell ref="I141:I145"/>
    <mergeCell ref="A126:A130"/>
    <mergeCell ref="A131:A135"/>
    <mergeCell ref="A151:A155"/>
    <mergeCell ref="A136:A140"/>
    <mergeCell ref="A141:A145"/>
    <mergeCell ref="E123:G123"/>
    <mergeCell ref="E127:G127"/>
    <mergeCell ref="E128:G128"/>
    <mergeCell ref="I161:I165"/>
    <mergeCell ref="I156:I160"/>
    <mergeCell ref="E164:G164"/>
    <mergeCell ref="E160:G160"/>
    <mergeCell ref="E161:G161"/>
    <mergeCell ref="E165:G165"/>
    <mergeCell ref="E89:G89"/>
    <mergeCell ref="E90:G90"/>
    <mergeCell ref="E39:G39"/>
    <mergeCell ref="E121:G121"/>
    <mergeCell ref="E140:G140"/>
    <mergeCell ref="E141:G141"/>
    <mergeCell ref="E144:G144"/>
    <mergeCell ref="E145:G145"/>
    <mergeCell ref="E136:G136"/>
    <mergeCell ref="E110:G110"/>
    <mergeCell ref="E149:G149"/>
    <mergeCell ref="E150:G150"/>
    <mergeCell ref="E151:G151"/>
    <mergeCell ref="E154:G154"/>
    <mergeCell ref="E155:G155"/>
    <mergeCell ref="I41:I45"/>
    <mergeCell ref="I96:I100"/>
    <mergeCell ref="I91:I95"/>
    <mergeCell ref="A81:A85"/>
    <mergeCell ref="A1:I1"/>
    <mergeCell ref="A13:I13"/>
    <mergeCell ref="E66:G66"/>
    <mergeCell ref="E55:G55"/>
    <mergeCell ref="A41:A45"/>
    <mergeCell ref="A16:A20"/>
    <mergeCell ref="A21:A25"/>
    <mergeCell ref="A26:A30"/>
    <mergeCell ref="A31:A35"/>
    <mergeCell ref="A36:A40"/>
    <mergeCell ref="E40:G40"/>
    <mergeCell ref="E54:G54"/>
    <mergeCell ref="I36:I40"/>
    <mergeCell ref="I31:I35"/>
    <mergeCell ref="B31:B35"/>
    <mergeCell ref="I66:I70"/>
    <mergeCell ref="I61:I65"/>
    <mergeCell ref="I56:I60"/>
    <mergeCell ref="B46:B50"/>
    <mergeCell ref="B41:B45"/>
    <mergeCell ref="B36:B40"/>
    <mergeCell ref="E30:G30"/>
    <mergeCell ref="E2:F2"/>
    <mergeCell ref="E133:G133"/>
    <mergeCell ref="E137:G137"/>
    <mergeCell ref="E138:G138"/>
    <mergeCell ref="A96:A100"/>
    <mergeCell ref="A101:A105"/>
    <mergeCell ref="A106:A110"/>
    <mergeCell ref="G2:I2"/>
    <mergeCell ref="I26:I30"/>
    <mergeCell ref="I16:I20"/>
    <mergeCell ref="E24:G24"/>
    <mergeCell ref="B26:B30"/>
    <mergeCell ref="B21:B25"/>
    <mergeCell ref="A2:B2"/>
    <mergeCell ref="G3:I3"/>
    <mergeCell ref="A3:B3"/>
    <mergeCell ref="E20:G20"/>
    <mergeCell ref="E17:G17"/>
    <mergeCell ref="E21:G21"/>
    <mergeCell ref="A9:G9"/>
    <mergeCell ref="A8:G8"/>
    <mergeCell ref="E15:G15"/>
    <mergeCell ref="E16:G16"/>
    <mergeCell ref="A76:A80"/>
    <mergeCell ref="A10:G10"/>
    <mergeCell ref="E109:G109"/>
    <mergeCell ref="E111:G111"/>
    <mergeCell ref="E35:G35"/>
    <mergeCell ref="B116:B120"/>
    <mergeCell ref="F172:H172"/>
    <mergeCell ref="B161:B165"/>
    <mergeCell ref="B156:B160"/>
    <mergeCell ref="A172:C172"/>
    <mergeCell ref="A171:C171"/>
    <mergeCell ref="E125:G125"/>
    <mergeCell ref="A121:A125"/>
    <mergeCell ref="E116:G116"/>
    <mergeCell ref="E119:G119"/>
    <mergeCell ref="E120:G120"/>
    <mergeCell ref="E124:G124"/>
    <mergeCell ref="E117:G117"/>
    <mergeCell ref="E118:G118"/>
    <mergeCell ref="E122:G122"/>
    <mergeCell ref="B131:B135"/>
    <mergeCell ref="B126:B130"/>
    <mergeCell ref="B121:B125"/>
    <mergeCell ref="E147:G147"/>
    <mergeCell ref="E148:G148"/>
    <mergeCell ref="E132:G132"/>
    <mergeCell ref="I81:I85"/>
    <mergeCell ref="I76:I80"/>
    <mergeCell ref="I71:I75"/>
    <mergeCell ref="I51:I55"/>
    <mergeCell ref="E31:G31"/>
    <mergeCell ref="E34:G34"/>
    <mergeCell ref="E25:G25"/>
    <mergeCell ref="E26:G26"/>
    <mergeCell ref="E29:G29"/>
    <mergeCell ref="I46:I50"/>
    <mergeCell ref="E47:G47"/>
    <mergeCell ref="E48:G48"/>
    <mergeCell ref="E82:G82"/>
    <mergeCell ref="E83:G83"/>
    <mergeCell ref="E157:G157"/>
    <mergeCell ref="E158:G158"/>
    <mergeCell ref="B71:B75"/>
    <mergeCell ref="B66:B70"/>
    <mergeCell ref="E56:G56"/>
    <mergeCell ref="E59:G59"/>
    <mergeCell ref="E60:G60"/>
    <mergeCell ref="B61:B65"/>
    <mergeCell ref="B56:B60"/>
    <mergeCell ref="B111:B115"/>
    <mergeCell ref="B106:B110"/>
    <mergeCell ref="E95:G95"/>
    <mergeCell ref="E96:G96"/>
    <mergeCell ref="E99:G99"/>
    <mergeCell ref="E100:G100"/>
    <mergeCell ref="E101:G101"/>
    <mergeCell ref="E104:G104"/>
    <mergeCell ref="E105:G105"/>
    <mergeCell ref="E115:G115"/>
    <mergeCell ref="E114:G114"/>
    <mergeCell ref="E107:G107"/>
    <mergeCell ref="E61:G61"/>
    <mergeCell ref="E108:G108"/>
    <mergeCell ref="B91:B95"/>
    <mergeCell ref="A173:C173"/>
    <mergeCell ref="B166:B170"/>
    <mergeCell ref="B151:B155"/>
    <mergeCell ref="B146:B150"/>
    <mergeCell ref="B141:B145"/>
    <mergeCell ref="B136:B140"/>
    <mergeCell ref="E135:G135"/>
    <mergeCell ref="E131:G131"/>
    <mergeCell ref="E129:G129"/>
    <mergeCell ref="E130:G130"/>
    <mergeCell ref="E134:G134"/>
    <mergeCell ref="E139:G139"/>
    <mergeCell ref="A166:A170"/>
    <mergeCell ref="E170:G170"/>
    <mergeCell ref="F171:G171"/>
    <mergeCell ref="E146:G146"/>
    <mergeCell ref="E163:G163"/>
    <mergeCell ref="E167:G167"/>
    <mergeCell ref="E168:G168"/>
    <mergeCell ref="E142:G142"/>
    <mergeCell ref="E143:G143"/>
    <mergeCell ref="E162:G162"/>
    <mergeCell ref="E152:G152"/>
    <mergeCell ref="E153:G153"/>
    <mergeCell ref="G179:I179"/>
    <mergeCell ref="F173:H173"/>
    <mergeCell ref="E71:G71"/>
    <mergeCell ref="E179:F179"/>
    <mergeCell ref="E75:G75"/>
    <mergeCell ref="E86:G86"/>
    <mergeCell ref="E91:G91"/>
    <mergeCell ref="E94:G94"/>
    <mergeCell ref="I166:I170"/>
    <mergeCell ref="E166:G166"/>
    <mergeCell ref="A177:I177"/>
    <mergeCell ref="A156:A160"/>
    <mergeCell ref="A161:A165"/>
    <mergeCell ref="A146:A150"/>
    <mergeCell ref="A179:C179"/>
    <mergeCell ref="F174:H174"/>
    <mergeCell ref="A174:C174"/>
    <mergeCell ref="A176:G176"/>
    <mergeCell ref="A178:C178"/>
    <mergeCell ref="E178:F178"/>
    <mergeCell ref="G178:I178"/>
    <mergeCell ref="B101:B105"/>
    <mergeCell ref="I106:I110"/>
    <mergeCell ref="I101:I105"/>
    <mergeCell ref="E3:F3"/>
    <mergeCell ref="E18:G18"/>
    <mergeCell ref="E19:G19"/>
    <mergeCell ref="E112:G112"/>
    <mergeCell ref="E113:G113"/>
    <mergeCell ref="E42:G42"/>
    <mergeCell ref="E43:G43"/>
    <mergeCell ref="E77:G77"/>
    <mergeCell ref="E78:G78"/>
    <mergeCell ref="F5:I5"/>
    <mergeCell ref="A5:E5"/>
    <mergeCell ref="E22:G22"/>
    <mergeCell ref="E23:G23"/>
    <mergeCell ref="E27:G27"/>
    <mergeCell ref="E28:G28"/>
    <mergeCell ref="E37:G37"/>
    <mergeCell ref="E38:G38"/>
    <mergeCell ref="E52:G52"/>
    <mergeCell ref="E53:G53"/>
    <mergeCell ref="E57:G57"/>
    <mergeCell ref="B81:B85"/>
    <mergeCell ref="E64:G64"/>
    <mergeCell ref="E44:G44"/>
    <mergeCell ref="B96:B100"/>
    <mergeCell ref="B12:I12"/>
    <mergeCell ref="B16:B20"/>
    <mergeCell ref="B86:B90"/>
    <mergeCell ref="E106:G106"/>
    <mergeCell ref="E69:G69"/>
    <mergeCell ref="E70:G70"/>
    <mergeCell ref="E58:G58"/>
    <mergeCell ref="E62:G62"/>
    <mergeCell ref="E63:G63"/>
    <mergeCell ref="E67:G67"/>
    <mergeCell ref="E68:G68"/>
    <mergeCell ref="E72:G72"/>
    <mergeCell ref="E73:G73"/>
    <mergeCell ref="E87:G87"/>
    <mergeCell ref="E88:G88"/>
    <mergeCell ref="E92:G92"/>
    <mergeCell ref="E93:G93"/>
    <mergeCell ref="E97:G97"/>
    <mergeCell ref="E98:G98"/>
    <mergeCell ref="E102:G102"/>
    <mergeCell ref="E103:G103"/>
    <mergeCell ref="B51:B55"/>
    <mergeCell ref="I21:I25"/>
    <mergeCell ref="I86:I90"/>
  </mergeCells>
  <phoneticPr fontId="2" type="noConversion"/>
  <conditionalFormatting sqref="A175:I175">
    <cfRule type="cellIs" dxfId="11" priority="1" stopIfTrue="1" operator="equal">
      <formula>"Die erbrachte Arbeitszeit stimmt nicht mit der abrechenbaren Arbeitszeit überein"</formula>
    </cfRule>
  </conditionalFormatting>
  <dataValidations count="6">
    <dataValidation type="time" operator="lessThanOrEqual" showInputMessage="1" showErrorMessage="1" errorTitle="&gt;10 Std." error="Die Tagesarbeitszeit darf nicht mehr als 10 Std. betragen." sqref="H16:H170">
      <formula1>0.416666666666667</formula1>
    </dataValidation>
    <dataValidation type="list" allowBlank="1" showInputMessage="1" showErrorMessage="1" sqref="B16:B170">
      <formula1>$K$4:$K$5</formula1>
    </dataValidation>
    <dataValidation type="list" showInputMessage="1" showErrorMessage="1" sqref="D16:D170">
      <formula1>$K$1:$K$3</formula1>
    </dataValidation>
    <dataValidation type="time" operator="lessThanOrEqual" allowBlank="1" showInputMessage="1" showErrorMessage="1" sqref="J21:J25">
      <formula1>0.416666666666667</formula1>
    </dataValidation>
    <dataValidation operator="lessThanOrEqual" allowBlank="1" showInputMessage="1" showErrorMessage="1" sqref="J26:J173"/>
    <dataValidation type="list" allowBlank="1" showInputMessage="1" showErrorMessage="1" sqref="C16:C170">
      <formula1>$E$3</formula1>
    </dataValidation>
  </dataValidations>
  <pageMargins left="0.7" right="0.7" top="0.75" bottom="0.75" header="0.3" footer="0.3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zoomScaleNormal="100" zoomScaleSheetLayoutView="100" workbookViewId="0">
      <selection activeCell="E138" sqref="E138:G138"/>
    </sheetView>
  </sheetViews>
  <sheetFormatPr baseColWidth="10" defaultColWidth="11.453125" defaultRowHeight="12.5" x14ac:dyDescent="0.25"/>
  <cols>
    <col min="1" max="1" width="13.81640625" style="5" bestFit="1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1.81640625" style="5" customWidth="1"/>
    <col min="7" max="7" width="9" style="5" customWidth="1"/>
    <col min="8" max="8" width="7.7265625" style="5" customWidth="1"/>
    <col min="9" max="9" width="12.81640625" style="5" customWidth="1"/>
    <col min="10" max="10" width="11.1796875" style="5" hidden="1" customWidth="1"/>
    <col min="11" max="11" width="9.26953125" style="5" hidden="1" customWidth="1"/>
    <col min="12" max="16384" width="11.453125" style="5"/>
  </cols>
  <sheetData>
    <row r="1" spans="1:11" s="123" customFormat="1" ht="13.5" thickBo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8"/>
      <c r="J1" s="122"/>
      <c r="K1" s="109">
        <f>F3</f>
        <v>0</v>
      </c>
    </row>
    <row r="2" spans="1:11" s="123" customFormat="1" ht="13" x14ac:dyDescent="0.25">
      <c r="A2" s="469" t="s">
        <v>12</v>
      </c>
      <c r="B2" s="470"/>
      <c r="C2" s="53" t="s">
        <v>60</v>
      </c>
      <c r="D2" s="53"/>
      <c r="E2" s="481" t="s">
        <v>56</v>
      </c>
      <c r="F2" s="482"/>
      <c r="G2" s="471" t="s">
        <v>11</v>
      </c>
      <c r="H2" s="472"/>
      <c r="I2" s="473"/>
      <c r="J2" s="122"/>
      <c r="K2" s="109" t="s">
        <v>6</v>
      </c>
    </row>
    <row r="3" spans="1:11" s="38" customFormat="1" ht="14.5" thickBot="1" x14ac:dyDescent="0.3">
      <c r="A3" s="474" t="s">
        <v>16</v>
      </c>
      <c r="B3" s="475"/>
      <c r="C3" s="152" t="s">
        <v>49</v>
      </c>
      <c r="D3" s="153"/>
      <c r="E3" s="479"/>
      <c r="F3" s="480"/>
      <c r="G3" s="476"/>
      <c r="H3" s="477"/>
      <c r="I3" s="478"/>
      <c r="J3" s="124"/>
      <c r="K3" s="109" t="e">
        <f>IF(#REF!="","",#REF!)</f>
        <v>#REF!</v>
      </c>
    </row>
    <row r="4" spans="1:11" s="38" customFormat="1" ht="4.5" hidden="1" customHeight="1" x14ac:dyDescent="0.25">
      <c r="E4" s="55"/>
      <c r="F4" s="56"/>
      <c r="G4" s="57"/>
      <c r="H4" s="56"/>
      <c r="I4" s="58"/>
      <c r="J4" s="124"/>
      <c r="K4" s="109" t="s">
        <v>9</v>
      </c>
    </row>
    <row r="5" spans="1:11" s="150" customFormat="1" ht="15.5" x14ac:dyDescent="0.25">
      <c r="A5" s="486" t="s">
        <v>35</v>
      </c>
      <c r="B5" s="487"/>
      <c r="C5" s="487"/>
      <c r="D5" s="488"/>
      <c r="E5" s="488"/>
      <c r="F5" s="483"/>
      <c r="G5" s="484"/>
      <c r="H5" s="484"/>
      <c r="I5" s="485"/>
      <c r="K5" s="151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107" t="s">
        <v>33</v>
      </c>
      <c r="I6" s="108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83"/>
      <c r="I7" s="81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21"/>
      <c r="I8" s="79"/>
      <c r="J8" s="40"/>
      <c r="K8" s="40"/>
    </row>
    <row r="9" spans="1:11" s="38" customFormat="1" x14ac:dyDescent="0.25">
      <c r="A9" s="400" t="str">
        <f>"davon im Projekt "&amp;E3&amp;" beschäftigt:"</f>
        <v>davon im Projekt  beschäftigt:</v>
      </c>
      <c r="B9" s="401"/>
      <c r="C9" s="401"/>
      <c r="D9" s="401"/>
      <c r="E9" s="401"/>
      <c r="F9" s="401"/>
      <c r="G9" s="401"/>
      <c r="H9" s="121"/>
      <c r="I9" s="80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121"/>
      <c r="I10" s="80"/>
      <c r="J10" s="109"/>
      <c r="K10" s="111"/>
    </row>
    <row r="11" spans="1:11" s="38" customFormat="1" ht="13.5" thickBot="1" x14ac:dyDescent="0.3">
      <c r="A11" s="61"/>
      <c r="B11" s="61"/>
      <c r="C11" s="61"/>
      <c r="D11" s="61"/>
      <c r="E11" s="61"/>
      <c r="F11" s="62" t="s">
        <v>17</v>
      </c>
      <c r="G11" s="63" t="s">
        <v>22</v>
      </c>
      <c r="H11" s="64" t="s">
        <v>18</v>
      </c>
      <c r="I11" s="125">
        <v>2021</v>
      </c>
      <c r="J11" s="126"/>
      <c r="K11" s="127"/>
    </row>
    <row r="12" spans="1:11" s="38" customFormat="1" ht="20.25" customHeight="1" x14ac:dyDescent="0.25">
      <c r="A12" s="65" t="s">
        <v>1</v>
      </c>
      <c r="B12" s="464" t="s">
        <v>7</v>
      </c>
      <c r="C12" s="464"/>
      <c r="D12" s="464"/>
      <c r="E12" s="464"/>
      <c r="F12" s="464"/>
      <c r="G12" s="464"/>
      <c r="H12" s="464"/>
      <c r="I12" s="465"/>
      <c r="J12" s="126"/>
    </row>
    <row r="13" spans="1:11" s="38" customFormat="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26"/>
    </row>
    <row r="14" spans="1:11" s="38" customFormat="1" ht="6.75" hidden="1" customHeight="1" x14ac:dyDescent="0.25">
      <c r="I14" s="41"/>
      <c r="J14" s="126"/>
    </row>
    <row r="15" spans="1:11" s="40" customFormat="1" ht="52.5" thickBot="1" x14ac:dyDescent="0.3">
      <c r="A15" s="1" t="s">
        <v>2</v>
      </c>
      <c r="B15" s="92" t="s">
        <v>10</v>
      </c>
      <c r="C15" s="92" t="s">
        <v>51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39"/>
    </row>
    <row r="16" spans="1:11" s="40" customFormat="1" ht="11.25" customHeight="1" x14ac:dyDescent="0.25">
      <c r="A16" s="458">
        <v>44228</v>
      </c>
      <c r="B16" s="459"/>
      <c r="C16" s="253"/>
      <c r="D16" s="67"/>
      <c r="E16" s="460"/>
      <c r="F16" s="461"/>
      <c r="G16" s="462"/>
      <c r="H16" s="68"/>
      <c r="I16" s="463">
        <f>IF(B16&lt;&gt;"",0,IF(SUM(H16:H20)&gt;0.416666666666666,0.416666666666666,SUM(H16:H20)))</f>
        <v>0</v>
      </c>
      <c r="J16" s="39"/>
    </row>
    <row r="17" spans="1:10" s="40" customFormat="1" ht="11.25" customHeight="1" x14ac:dyDescent="0.25">
      <c r="A17" s="331"/>
      <c r="B17" s="271"/>
      <c r="C17" s="157"/>
      <c r="D17" s="74"/>
      <c r="E17" s="276"/>
      <c r="F17" s="277"/>
      <c r="G17" s="278"/>
      <c r="H17" s="31"/>
      <c r="I17" s="324"/>
      <c r="J17" s="39"/>
    </row>
    <row r="18" spans="1:10" s="40" customFormat="1" ht="11.25" customHeight="1" x14ac:dyDescent="0.25">
      <c r="A18" s="331"/>
      <c r="B18" s="271"/>
      <c r="C18" s="157"/>
      <c r="D18" s="74"/>
      <c r="E18" s="276"/>
      <c r="F18" s="277"/>
      <c r="G18" s="278"/>
      <c r="H18" s="31"/>
      <c r="I18" s="324"/>
      <c r="J18" s="39"/>
    </row>
    <row r="19" spans="1:10" s="38" customFormat="1" ht="11.25" customHeight="1" x14ac:dyDescent="0.25">
      <c r="A19" s="332"/>
      <c r="B19" s="271"/>
      <c r="C19" s="157"/>
      <c r="D19" s="33"/>
      <c r="E19" s="276"/>
      <c r="F19" s="277"/>
      <c r="G19" s="278"/>
      <c r="H19" s="69"/>
      <c r="I19" s="325"/>
      <c r="J19" s="41"/>
    </row>
    <row r="20" spans="1:10" s="38" customFormat="1" ht="11.25" customHeight="1" thickBot="1" x14ac:dyDescent="0.3">
      <c r="A20" s="333"/>
      <c r="B20" s="272"/>
      <c r="C20" s="159"/>
      <c r="D20" s="71"/>
      <c r="E20" s="279"/>
      <c r="F20" s="280"/>
      <c r="G20" s="281"/>
      <c r="H20" s="72"/>
      <c r="I20" s="345"/>
      <c r="J20" s="10"/>
    </row>
    <row r="21" spans="1:10" s="38" customFormat="1" ht="11.25" customHeight="1" thickTop="1" x14ac:dyDescent="0.25">
      <c r="A21" s="331">
        <f>A16+1</f>
        <v>44229</v>
      </c>
      <c r="B21" s="271"/>
      <c r="C21" s="158"/>
      <c r="D21" s="74"/>
      <c r="E21" s="317"/>
      <c r="F21" s="318"/>
      <c r="G21" s="319"/>
      <c r="H21" s="31"/>
      <c r="I21" s="324">
        <f>IF(B21&lt;&gt;"",0,IF(SUM(H21:H25)&gt;0.416666666666666,0.416666666666666,SUM(H21:H25)))</f>
        <v>0</v>
      </c>
      <c r="J21" s="37"/>
    </row>
    <row r="22" spans="1:10" s="38" customFormat="1" ht="11.25" customHeight="1" x14ac:dyDescent="0.25">
      <c r="A22" s="331"/>
      <c r="B22" s="271"/>
      <c r="C22" s="157"/>
      <c r="D22" s="74"/>
      <c r="E22" s="276"/>
      <c r="F22" s="277"/>
      <c r="G22" s="278"/>
      <c r="H22" s="31"/>
      <c r="I22" s="324"/>
      <c r="J22" s="37"/>
    </row>
    <row r="23" spans="1:10" s="38" customFormat="1" ht="11.25" customHeight="1" x14ac:dyDescent="0.25">
      <c r="A23" s="331"/>
      <c r="B23" s="271"/>
      <c r="C23" s="157"/>
      <c r="D23" s="74"/>
      <c r="E23" s="276"/>
      <c r="F23" s="277"/>
      <c r="G23" s="278"/>
      <c r="H23" s="31"/>
      <c r="I23" s="324"/>
      <c r="J23" s="37"/>
    </row>
    <row r="24" spans="1:10" s="38" customFormat="1" ht="11.25" customHeight="1" x14ac:dyDescent="0.25">
      <c r="A24" s="332"/>
      <c r="B24" s="271"/>
      <c r="C24" s="157"/>
      <c r="D24" s="33"/>
      <c r="E24" s="276"/>
      <c r="F24" s="277"/>
      <c r="G24" s="278"/>
      <c r="H24" s="31"/>
      <c r="I24" s="325"/>
      <c r="J24" s="37"/>
    </row>
    <row r="25" spans="1:10" s="38" customFormat="1" ht="11.25" customHeight="1" thickBot="1" x14ac:dyDescent="0.3">
      <c r="A25" s="333"/>
      <c r="B25" s="272"/>
      <c r="C25" s="159"/>
      <c r="D25" s="71"/>
      <c r="E25" s="279"/>
      <c r="F25" s="280"/>
      <c r="G25" s="281"/>
      <c r="H25" s="36"/>
      <c r="I25" s="345"/>
      <c r="J25" s="37"/>
    </row>
    <row r="26" spans="1:10" s="38" customFormat="1" ht="11.25" customHeight="1" thickTop="1" x14ac:dyDescent="0.25">
      <c r="A26" s="331">
        <f>A21+1</f>
        <v>44230</v>
      </c>
      <c r="B26" s="271"/>
      <c r="C26" s="158"/>
      <c r="D26" s="30"/>
      <c r="E26" s="317"/>
      <c r="F26" s="318"/>
      <c r="G26" s="319"/>
      <c r="H26" s="31"/>
      <c r="I26" s="324">
        <f>IF(B26&lt;&gt;"",0,IF(SUM(H26:H30)&gt;0.416666666666666,0.416666666666666,SUM(H26:H30)))</f>
        <v>0</v>
      </c>
      <c r="J26" s="37"/>
    </row>
    <row r="27" spans="1:10" s="38" customFormat="1" ht="11.25" customHeight="1" x14ac:dyDescent="0.25">
      <c r="A27" s="331"/>
      <c r="B27" s="271"/>
      <c r="C27" s="157"/>
      <c r="D27" s="30"/>
      <c r="E27" s="276"/>
      <c r="F27" s="277"/>
      <c r="G27" s="278"/>
      <c r="H27" s="31"/>
      <c r="I27" s="324"/>
      <c r="J27" s="37"/>
    </row>
    <row r="28" spans="1:10" s="38" customFormat="1" ht="11.25" customHeight="1" x14ac:dyDescent="0.25">
      <c r="A28" s="331"/>
      <c r="B28" s="271"/>
      <c r="C28" s="157"/>
      <c r="D28" s="30"/>
      <c r="E28" s="276"/>
      <c r="F28" s="277"/>
      <c r="G28" s="278"/>
      <c r="H28" s="31"/>
      <c r="I28" s="324"/>
      <c r="J28" s="37"/>
    </row>
    <row r="29" spans="1:10" s="38" customFormat="1" ht="11.25" customHeight="1" x14ac:dyDescent="0.25">
      <c r="A29" s="332"/>
      <c r="B29" s="271"/>
      <c r="C29" s="157"/>
      <c r="D29" s="33"/>
      <c r="E29" s="276"/>
      <c r="F29" s="277"/>
      <c r="G29" s="278"/>
      <c r="H29" s="31"/>
      <c r="I29" s="325"/>
      <c r="J29" s="37"/>
    </row>
    <row r="30" spans="1:10" s="38" customFormat="1" ht="11.25" customHeight="1" thickBot="1" x14ac:dyDescent="0.3">
      <c r="A30" s="333"/>
      <c r="B30" s="272"/>
      <c r="C30" s="159"/>
      <c r="D30" s="35"/>
      <c r="E30" s="279"/>
      <c r="F30" s="280"/>
      <c r="G30" s="281"/>
      <c r="H30" s="36"/>
      <c r="I30" s="345"/>
      <c r="J30" s="37"/>
    </row>
    <row r="31" spans="1:10" s="38" customFormat="1" ht="11.25" customHeight="1" thickTop="1" x14ac:dyDescent="0.25">
      <c r="A31" s="331">
        <f>A26+1</f>
        <v>44231</v>
      </c>
      <c r="B31" s="271"/>
      <c r="C31" s="158"/>
      <c r="D31" s="30"/>
      <c r="E31" s="317"/>
      <c r="F31" s="318"/>
      <c r="G31" s="319"/>
      <c r="H31" s="31"/>
      <c r="I31" s="324">
        <f>IF(B31&lt;&gt;"",0,IF(SUM(H31:H35)&gt;0.416666666666666,0.416666666666666,SUM(H31:H35)))</f>
        <v>0</v>
      </c>
      <c r="J31" s="37"/>
    </row>
    <row r="32" spans="1:10" s="38" customFormat="1" ht="11.25" customHeight="1" x14ac:dyDescent="0.25">
      <c r="A32" s="331"/>
      <c r="B32" s="271"/>
      <c r="C32" s="157"/>
      <c r="D32" s="30"/>
      <c r="E32" s="317"/>
      <c r="F32" s="318"/>
      <c r="G32" s="319"/>
      <c r="H32" s="31"/>
      <c r="I32" s="324"/>
      <c r="J32" s="37"/>
    </row>
    <row r="33" spans="1:10" s="38" customFormat="1" ht="11.25" customHeight="1" x14ac:dyDescent="0.25">
      <c r="A33" s="331"/>
      <c r="B33" s="271"/>
      <c r="C33" s="157"/>
      <c r="D33" s="30"/>
      <c r="E33" s="317"/>
      <c r="F33" s="318"/>
      <c r="G33" s="319"/>
      <c r="H33" s="31"/>
      <c r="I33" s="324"/>
      <c r="J33" s="37"/>
    </row>
    <row r="34" spans="1:10" s="38" customFormat="1" ht="11.25" customHeight="1" x14ac:dyDescent="0.25">
      <c r="A34" s="332"/>
      <c r="B34" s="271"/>
      <c r="C34" s="157"/>
      <c r="D34" s="33"/>
      <c r="E34" s="276"/>
      <c r="F34" s="277"/>
      <c r="G34" s="278"/>
      <c r="H34" s="31"/>
      <c r="I34" s="325"/>
      <c r="J34" s="37"/>
    </row>
    <row r="35" spans="1:10" s="38" customFormat="1" ht="11.25" customHeight="1" thickBot="1" x14ac:dyDescent="0.3">
      <c r="A35" s="333"/>
      <c r="B35" s="272"/>
      <c r="C35" s="159"/>
      <c r="D35" s="35"/>
      <c r="E35" s="279"/>
      <c r="F35" s="280"/>
      <c r="G35" s="281"/>
      <c r="H35" s="36"/>
      <c r="I35" s="345"/>
      <c r="J35" s="37"/>
    </row>
    <row r="36" spans="1:10" s="38" customFormat="1" ht="11.25" customHeight="1" thickTop="1" x14ac:dyDescent="0.25">
      <c r="A36" s="331">
        <f>A31+1</f>
        <v>44232</v>
      </c>
      <c r="B36" s="271"/>
      <c r="C36" s="158"/>
      <c r="D36" s="30"/>
      <c r="E36" s="317"/>
      <c r="F36" s="318"/>
      <c r="G36" s="319"/>
      <c r="H36" s="31"/>
      <c r="I36" s="324">
        <f>IF(B36&lt;&gt;"",0,IF(SUM(H36:H40)&gt;0.416666666666666,0.416666666666666,SUM(H36:H40)))</f>
        <v>0</v>
      </c>
      <c r="J36" s="37"/>
    </row>
    <row r="37" spans="1:10" s="38" customFormat="1" ht="11.25" customHeight="1" x14ac:dyDescent="0.25">
      <c r="A37" s="331"/>
      <c r="B37" s="271"/>
      <c r="C37" s="157"/>
      <c r="D37" s="30"/>
      <c r="E37" s="317"/>
      <c r="F37" s="318"/>
      <c r="G37" s="319"/>
      <c r="H37" s="31"/>
      <c r="I37" s="324"/>
      <c r="J37" s="37"/>
    </row>
    <row r="38" spans="1:10" s="38" customFormat="1" ht="11.25" customHeight="1" x14ac:dyDescent="0.25">
      <c r="A38" s="331"/>
      <c r="B38" s="271"/>
      <c r="C38" s="157"/>
      <c r="D38" s="30"/>
      <c r="E38" s="317"/>
      <c r="F38" s="318"/>
      <c r="G38" s="319"/>
      <c r="H38" s="31"/>
      <c r="I38" s="324"/>
      <c r="J38" s="37"/>
    </row>
    <row r="39" spans="1:10" s="38" customFormat="1" ht="11.25" customHeight="1" x14ac:dyDescent="0.25">
      <c r="A39" s="332"/>
      <c r="B39" s="271"/>
      <c r="C39" s="157"/>
      <c r="D39" s="33"/>
      <c r="E39" s="276"/>
      <c r="F39" s="277"/>
      <c r="G39" s="278"/>
      <c r="H39" s="31"/>
      <c r="I39" s="325"/>
      <c r="J39" s="37"/>
    </row>
    <row r="40" spans="1:10" s="38" customFormat="1" ht="11.25" customHeight="1" thickBot="1" x14ac:dyDescent="0.3">
      <c r="A40" s="333"/>
      <c r="B40" s="272"/>
      <c r="C40" s="159"/>
      <c r="D40" s="35"/>
      <c r="E40" s="279"/>
      <c r="F40" s="280"/>
      <c r="G40" s="281"/>
      <c r="H40" s="36"/>
      <c r="I40" s="345"/>
      <c r="J40" s="37"/>
    </row>
    <row r="41" spans="1:10" s="38" customFormat="1" ht="11.25" customHeight="1" thickTop="1" x14ac:dyDescent="0.25">
      <c r="A41" s="444">
        <f>A36+1</f>
        <v>44233</v>
      </c>
      <c r="B41" s="447"/>
      <c r="C41" s="254"/>
      <c r="D41" s="220"/>
      <c r="E41" s="449"/>
      <c r="F41" s="450"/>
      <c r="G41" s="451"/>
      <c r="H41" s="221"/>
      <c r="I41" s="324">
        <f>IF(B41&lt;&gt;"",0,IF(SUM(H41:H45)&gt;0.416666666666666,0.416666666666666,SUM(H41:H45)))</f>
        <v>0</v>
      </c>
      <c r="J41" s="37"/>
    </row>
    <row r="42" spans="1:10" s="38" customFormat="1" ht="11.25" customHeight="1" x14ac:dyDescent="0.25">
      <c r="A42" s="444"/>
      <c r="B42" s="447"/>
      <c r="C42" s="255"/>
      <c r="D42" s="220"/>
      <c r="E42" s="449"/>
      <c r="F42" s="450"/>
      <c r="G42" s="451"/>
      <c r="H42" s="221"/>
      <c r="I42" s="324"/>
      <c r="J42" s="37"/>
    </row>
    <row r="43" spans="1:10" s="38" customFormat="1" ht="11.25" customHeight="1" x14ac:dyDescent="0.25">
      <c r="A43" s="444"/>
      <c r="B43" s="447"/>
      <c r="C43" s="255"/>
      <c r="D43" s="220"/>
      <c r="E43" s="449"/>
      <c r="F43" s="450"/>
      <c r="G43" s="451"/>
      <c r="H43" s="221"/>
      <c r="I43" s="324"/>
      <c r="J43" s="37"/>
    </row>
    <row r="44" spans="1:10" s="38" customFormat="1" ht="11.25" customHeight="1" x14ac:dyDescent="0.25">
      <c r="A44" s="445"/>
      <c r="B44" s="447"/>
      <c r="C44" s="255"/>
      <c r="D44" s="223"/>
      <c r="E44" s="436"/>
      <c r="F44" s="437"/>
      <c r="G44" s="438"/>
      <c r="H44" s="221"/>
      <c r="I44" s="325"/>
      <c r="J44" s="37"/>
    </row>
    <row r="45" spans="1:10" s="38" customFormat="1" ht="11.25" customHeight="1" thickBot="1" x14ac:dyDescent="0.3">
      <c r="A45" s="446"/>
      <c r="B45" s="448"/>
      <c r="C45" s="256"/>
      <c r="D45" s="225"/>
      <c r="E45" s="452"/>
      <c r="F45" s="453"/>
      <c r="G45" s="454"/>
      <c r="H45" s="226"/>
      <c r="I45" s="345"/>
      <c r="J45" s="37"/>
    </row>
    <row r="46" spans="1:10" s="38" customFormat="1" ht="11.25" customHeight="1" thickTop="1" x14ac:dyDescent="0.25">
      <c r="A46" s="444">
        <f>A41+1</f>
        <v>44234</v>
      </c>
      <c r="B46" s="447"/>
      <c r="C46" s="254"/>
      <c r="D46" s="220"/>
      <c r="E46" s="449"/>
      <c r="F46" s="450"/>
      <c r="G46" s="451"/>
      <c r="H46" s="221"/>
      <c r="I46" s="292">
        <f>IF(B46&lt;&gt;"",0,IF(SUM(H46:H50)&gt;0.416666666666666,0.416666666666666,SUM(H46:H50)))</f>
        <v>0</v>
      </c>
      <c r="J46" s="37"/>
    </row>
    <row r="47" spans="1:10" s="38" customFormat="1" ht="11.25" customHeight="1" x14ac:dyDescent="0.25">
      <c r="A47" s="444"/>
      <c r="B47" s="447"/>
      <c r="C47" s="255"/>
      <c r="D47" s="220"/>
      <c r="E47" s="449"/>
      <c r="F47" s="450"/>
      <c r="G47" s="451"/>
      <c r="H47" s="221"/>
      <c r="I47" s="292"/>
      <c r="J47" s="37"/>
    </row>
    <row r="48" spans="1:10" s="38" customFormat="1" ht="11.25" customHeight="1" x14ac:dyDescent="0.25">
      <c r="A48" s="444"/>
      <c r="B48" s="447"/>
      <c r="C48" s="255"/>
      <c r="D48" s="220"/>
      <c r="E48" s="449"/>
      <c r="F48" s="450"/>
      <c r="G48" s="451"/>
      <c r="H48" s="221"/>
      <c r="I48" s="292"/>
      <c r="J48" s="37"/>
    </row>
    <row r="49" spans="1:10" s="38" customFormat="1" ht="11.25" customHeight="1" x14ac:dyDescent="0.25">
      <c r="A49" s="445"/>
      <c r="B49" s="447"/>
      <c r="C49" s="255"/>
      <c r="D49" s="223"/>
      <c r="E49" s="436"/>
      <c r="F49" s="437"/>
      <c r="G49" s="438"/>
      <c r="H49" s="221"/>
      <c r="I49" s="293"/>
      <c r="J49" s="37"/>
    </row>
    <row r="50" spans="1:10" s="38" customFormat="1" ht="11.25" customHeight="1" thickBot="1" x14ac:dyDescent="0.3">
      <c r="A50" s="446"/>
      <c r="B50" s="448"/>
      <c r="C50" s="256"/>
      <c r="D50" s="225"/>
      <c r="E50" s="452"/>
      <c r="F50" s="453"/>
      <c r="G50" s="454"/>
      <c r="H50" s="226"/>
      <c r="I50" s="294"/>
      <c r="J50" s="37"/>
    </row>
    <row r="51" spans="1:10" s="38" customFormat="1" ht="11.25" customHeight="1" thickTop="1" x14ac:dyDescent="0.25">
      <c r="A51" s="331">
        <f>A46+1</f>
        <v>44235</v>
      </c>
      <c r="B51" s="271"/>
      <c r="C51" s="158"/>
      <c r="D51" s="30"/>
      <c r="E51" s="317"/>
      <c r="F51" s="318"/>
      <c r="G51" s="319"/>
      <c r="H51" s="31"/>
      <c r="I51" s="324">
        <f>IF(B51&lt;&gt;"",0,IF(SUM(H51:H55)&gt;0.416666666666666,0.416666666666666,SUM(H51:H55)))</f>
        <v>0</v>
      </c>
      <c r="J51" s="37"/>
    </row>
    <row r="52" spans="1:10" s="38" customFormat="1" ht="11.25" customHeight="1" x14ac:dyDescent="0.25">
      <c r="A52" s="331"/>
      <c r="B52" s="271"/>
      <c r="C52" s="157"/>
      <c r="D52" s="30"/>
      <c r="E52" s="317"/>
      <c r="F52" s="318"/>
      <c r="G52" s="319"/>
      <c r="H52" s="31"/>
      <c r="I52" s="324"/>
      <c r="J52" s="37"/>
    </row>
    <row r="53" spans="1:10" s="38" customFormat="1" ht="11.25" customHeight="1" x14ac:dyDescent="0.25">
      <c r="A53" s="331"/>
      <c r="B53" s="271"/>
      <c r="C53" s="157"/>
      <c r="D53" s="30"/>
      <c r="E53" s="317"/>
      <c r="F53" s="318"/>
      <c r="G53" s="319"/>
      <c r="H53" s="31"/>
      <c r="I53" s="324"/>
      <c r="J53" s="37"/>
    </row>
    <row r="54" spans="1:10" s="38" customFormat="1" ht="11.25" customHeight="1" x14ac:dyDescent="0.25">
      <c r="A54" s="332"/>
      <c r="B54" s="271"/>
      <c r="C54" s="157"/>
      <c r="D54" s="33"/>
      <c r="E54" s="276"/>
      <c r="F54" s="277"/>
      <c r="G54" s="278"/>
      <c r="H54" s="31"/>
      <c r="I54" s="325"/>
      <c r="J54" s="37"/>
    </row>
    <row r="55" spans="1:10" s="38" customFormat="1" ht="11.25" customHeight="1" thickBot="1" x14ac:dyDescent="0.3">
      <c r="A55" s="333"/>
      <c r="B55" s="272"/>
      <c r="C55" s="159"/>
      <c r="D55" s="35"/>
      <c r="E55" s="279"/>
      <c r="F55" s="280"/>
      <c r="G55" s="281"/>
      <c r="H55" s="36"/>
      <c r="I55" s="345"/>
      <c r="J55" s="37"/>
    </row>
    <row r="56" spans="1:10" s="38" customFormat="1" ht="11.25" customHeight="1" thickTop="1" x14ac:dyDescent="0.25">
      <c r="A56" s="331">
        <f>A51+1</f>
        <v>44236</v>
      </c>
      <c r="B56" s="271"/>
      <c r="C56" s="158"/>
      <c r="D56" s="30"/>
      <c r="E56" s="317"/>
      <c r="F56" s="318"/>
      <c r="G56" s="319"/>
      <c r="H56" s="31"/>
      <c r="I56" s="324">
        <f>IF(B56&lt;&gt;"",0,IF(SUM(H56:H60)&gt;0.416666666666666,0.416666666666666,SUM(H56:H60)))</f>
        <v>0</v>
      </c>
      <c r="J56" s="37"/>
    </row>
    <row r="57" spans="1:10" s="38" customFormat="1" ht="11.25" customHeight="1" x14ac:dyDescent="0.25">
      <c r="A57" s="331"/>
      <c r="B57" s="271"/>
      <c r="C57" s="157"/>
      <c r="D57" s="30"/>
      <c r="E57" s="317"/>
      <c r="F57" s="318"/>
      <c r="G57" s="319"/>
      <c r="H57" s="31"/>
      <c r="I57" s="324"/>
      <c r="J57" s="37"/>
    </row>
    <row r="58" spans="1:10" s="38" customFormat="1" ht="11.25" customHeight="1" x14ac:dyDescent="0.25">
      <c r="A58" s="331"/>
      <c r="B58" s="271"/>
      <c r="C58" s="157"/>
      <c r="D58" s="30"/>
      <c r="E58" s="317"/>
      <c r="F58" s="318"/>
      <c r="G58" s="319"/>
      <c r="H58" s="31"/>
      <c r="I58" s="324"/>
      <c r="J58" s="37"/>
    </row>
    <row r="59" spans="1:10" s="38" customFormat="1" ht="11.25" customHeight="1" x14ac:dyDescent="0.25">
      <c r="A59" s="332"/>
      <c r="B59" s="271"/>
      <c r="C59" s="157"/>
      <c r="D59" s="33"/>
      <c r="E59" s="276"/>
      <c r="F59" s="277"/>
      <c r="G59" s="278"/>
      <c r="H59" s="31"/>
      <c r="I59" s="325"/>
      <c r="J59" s="37"/>
    </row>
    <row r="60" spans="1:10" s="38" customFormat="1" ht="11.25" customHeight="1" thickBot="1" x14ac:dyDescent="0.3">
      <c r="A60" s="333"/>
      <c r="B60" s="272"/>
      <c r="C60" s="159"/>
      <c r="D60" s="35"/>
      <c r="E60" s="279"/>
      <c r="F60" s="280"/>
      <c r="G60" s="281"/>
      <c r="H60" s="36"/>
      <c r="I60" s="345"/>
      <c r="J60" s="37"/>
    </row>
    <row r="61" spans="1:10" s="38" customFormat="1" ht="11.25" customHeight="1" thickTop="1" x14ac:dyDescent="0.25">
      <c r="A61" s="331">
        <f>A56+1</f>
        <v>44237</v>
      </c>
      <c r="B61" s="271"/>
      <c r="C61" s="158"/>
      <c r="D61" s="30"/>
      <c r="E61" s="317"/>
      <c r="F61" s="318"/>
      <c r="G61" s="319"/>
      <c r="H61" s="31"/>
      <c r="I61" s="324">
        <f>IF(B61&lt;&gt;"",0,IF(SUM(H61:H65)&gt;0.416666666666666,0.416666666666666,SUM(H61:H65)))</f>
        <v>0</v>
      </c>
      <c r="J61" s="37"/>
    </row>
    <row r="62" spans="1:10" s="38" customFormat="1" ht="11.25" customHeight="1" x14ac:dyDescent="0.25">
      <c r="A62" s="331"/>
      <c r="B62" s="271"/>
      <c r="C62" s="157"/>
      <c r="D62" s="30"/>
      <c r="E62" s="317"/>
      <c r="F62" s="318"/>
      <c r="G62" s="319"/>
      <c r="H62" s="31"/>
      <c r="I62" s="324"/>
      <c r="J62" s="37"/>
    </row>
    <row r="63" spans="1:10" s="38" customFormat="1" ht="11.25" customHeight="1" x14ac:dyDescent="0.25">
      <c r="A63" s="331"/>
      <c r="B63" s="271"/>
      <c r="C63" s="157"/>
      <c r="D63" s="30"/>
      <c r="E63" s="317"/>
      <c r="F63" s="318"/>
      <c r="G63" s="319"/>
      <c r="H63" s="31"/>
      <c r="I63" s="324"/>
      <c r="J63" s="37"/>
    </row>
    <row r="64" spans="1:10" s="38" customFormat="1" ht="11.25" customHeight="1" x14ac:dyDescent="0.25">
      <c r="A64" s="332"/>
      <c r="B64" s="271"/>
      <c r="C64" s="157"/>
      <c r="D64" s="33"/>
      <c r="E64" s="276"/>
      <c r="F64" s="277"/>
      <c r="G64" s="278"/>
      <c r="H64" s="31"/>
      <c r="I64" s="325"/>
      <c r="J64" s="37"/>
    </row>
    <row r="65" spans="1:10" s="38" customFormat="1" ht="11.25" customHeight="1" thickBot="1" x14ac:dyDescent="0.3">
      <c r="A65" s="333"/>
      <c r="B65" s="272"/>
      <c r="C65" s="159"/>
      <c r="D65" s="35"/>
      <c r="E65" s="279"/>
      <c r="F65" s="280"/>
      <c r="G65" s="281"/>
      <c r="H65" s="36"/>
      <c r="I65" s="345"/>
      <c r="J65" s="37"/>
    </row>
    <row r="66" spans="1:10" s="38" customFormat="1" ht="11.25" customHeight="1" thickTop="1" x14ac:dyDescent="0.25">
      <c r="A66" s="331">
        <f>A61+1</f>
        <v>44238</v>
      </c>
      <c r="B66" s="271"/>
      <c r="C66" s="158"/>
      <c r="D66" s="30"/>
      <c r="E66" s="317"/>
      <c r="F66" s="318"/>
      <c r="G66" s="319"/>
      <c r="H66" s="31"/>
      <c r="I66" s="324">
        <f>IF(B66&lt;&gt;"",0,IF(SUM(H66:H70)&gt;0.416666666666666,0.416666666666666,SUM(H66:H70)))</f>
        <v>0</v>
      </c>
      <c r="J66" s="37"/>
    </row>
    <row r="67" spans="1:10" s="38" customFormat="1" ht="11.25" customHeight="1" x14ac:dyDescent="0.25">
      <c r="A67" s="331"/>
      <c r="B67" s="271"/>
      <c r="C67" s="157"/>
      <c r="D67" s="30"/>
      <c r="E67" s="317"/>
      <c r="F67" s="318"/>
      <c r="G67" s="319"/>
      <c r="H67" s="31"/>
      <c r="I67" s="324"/>
      <c r="J67" s="37"/>
    </row>
    <row r="68" spans="1:10" s="38" customFormat="1" ht="11.25" customHeight="1" x14ac:dyDescent="0.25">
      <c r="A68" s="331"/>
      <c r="B68" s="271"/>
      <c r="C68" s="157"/>
      <c r="D68" s="30"/>
      <c r="E68" s="317"/>
      <c r="F68" s="318"/>
      <c r="G68" s="319"/>
      <c r="H68" s="31"/>
      <c r="I68" s="324"/>
      <c r="J68" s="37"/>
    </row>
    <row r="69" spans="1:10" s="38" customFormat="1" ht="11.25" customHeight="1" x14ac:dyDescent="0.25">
      <c r="A69" s="332"/>
      <c r="B69" s="271"/>
      <c r="C69" s="157"/>
      <c r="D69" s="33"/>
      <c r="E69" s="276"/>
      <c r="F69" s="277"/>
      <c r="G69" s="278"/>
      <c r="H69" s="31"/>
      <c r="I69" s="325"/>
      <c r="J69" s="37"/>
    </row>
    <row r="70" spans="1:10" s="38" customFormat="1" ht="11.25" customHeight="1" thickBot="1" x14ac:dyDescent="0.3">
      <c r="A70" s="333"/>
      <c r="B70" s="272"/>
      <c r="C70" s="159"/>
      <c r="D70" s="35"/>
      <c r="E70" s="279"/>
      <c r="F70" s="280"/>
      <c r="G70" s="281"/>
      <c r="H70" s="36"/>
      <c r="I70" s="345"/>
      <c r="J70" s="37"/>
    </row>
    <row r="71" spans="1:10" s="38" customFormat="1" ht="11.25" customHeight="1" thickTop="1" x14ac:dyDescent="0.25">
      <c r="A71" s="331">
        <f>A66+1</f>
        <v>44239</v>
      </c>
      <c r="B71" s="271"/>
      <c r="C71" s="158"/>
      <c r="D71" s="30"/>
      <c r="E71" s="317"/>
      <c r="F71" s="318"/>
      <c r="G71" s="319"/>
      <c r="H71" s="31"/>
      <c r="I71" s="324">
        <f>IF(B71&lt;&gt;"",0,IF(SUM(H71:H75)&gt;0.416666666666666,0.416666666666666,SUM(H71:H75)))</f>
        <v>0</v>
      </c>
      <c r="J71" s="37"/>
    </row>
    <row r="72" spans="1:10" s="38" customFormat="1" ht="11.25" customHeight="1" x14ac:dyDescent="0.25">
      <c r="A72" s="331"/>
      <c r="B72" s="271"/>
      <c r="C72" s="157"/>
      <c r="D72" s="30"/>
      <c r="E72" s="317"/>
      <c r="F72" s="318"/>
      <c r="G72" s="319"/>
      <c r="H72" s="31"/>
      <c r="I72" s="324"/>
      <c r="J72" s="37"/>
    </row>
    <row r="73" spans="1:10" s="38" customFormat="1" ht="11.25" customHeight="1" x14ac:dyDescent="0.25">
      <c r="A73" s="331"/>
      <c r="B73" s="271"/>
      <c r="C73" s="157"/>
      <c r="D73" s="30"/>
      <c r="E73" s="317"/>
      <c r="F73" s="318"/>
      <c r="G73" s="319"/>
      <c r="H73" s="31"/>
      <c r="I73" s="324"/>
      <c r="J73" s="37"/>
    </row>
    <row r="74" spans="1:10" s="38" customFormat="1" ht="11.25" customHeight="1" x14ac:dyDescent="0.25">
      <c r="A74" s="332"/>
      <c r="B74" s="271"/>
      <c r="C74" s="157"/>
      <c r="D74" s="33"/>
      <c r="E74" s="276"/>
      <c r="F74" s="277"/>
      <c r="G74" s="278"/>
      <c r="H74" s="31"/>
      <c r="I74" s="325"/>
      <c r="J74" s="37"/>
    </row>
    <row r="75" spans="1:10" s="38" customFormat="1" ht="11.25" customHeight="1" thickBot="1" x14ac:dyDescent="0.3">
      <c r="A75" s="333"/>
      <c r="B75" s="272"/>
      <c r="C75" s="159"/>
      <c r="D75" s="35"/>
      <c r="E75" s="279"/>
      <c r="F75" s="280"/>
      <c r="G75" s="281"/>
      <c r="H75" s="36"/>
      <c r="I75" s="345"/>
      <c r="J75" s="37"/>
    </row>
    <row r="76" spans="1:10" s="38" customFormat="1" ht="11.25" customHeight="1" thickTop="1" x14ac:dyDescent="0.25">
      <c r="A76" s="444">
        <f>A71+1</f>
        <v>44240</v>
      </c>
      <c r="B76" s="447"/>
      <c r="C76" s="254"/>
      <c r="D76" s="220"/>
      <c r="E76" s="449"/>
      <c r="F76" s="450"/>
      <c r="G76" s="451"/>
      <c r="H76" s="221"/>
      <c r="I76" s="324">
        <f>IF(B76&lt;&gt;"",0,IF(SUM(H76:H80)&gt;0.416666666666666,0.416666666666666,SUM(H76:H80)))</f>
        <v>0</v>
      </c>
      <c r="J76" s="37"/>
    </row>
    <row r="77" spans="1:10" s="38" customFormat="1" ht="11.25" customHeight="1" x14ac:dyDescent="0.25">
      <c r="A77" s="444"/>
      <c r="B77" s="447"/>
      <c r="C77" s="255"/>
      <c r="D77" s="220"/>
      <c r="E77" s="449"/>
      <c r="F77" s="450"/>
      <c r="G77" s="451"/>
      <c r="H77" s="221"/>
      <c r="I77" s="324"/>
      <c r="J77" s="37"/>
    </row>
    <row r="78" spans="1:10" s="38" customFormat="1" ht="11.25" customHeight="1" x14ac:dyDescent="0.25">
      <c r="A78" s="444"/>
      <c r="B78" s="447"/>
      <c r="C78" s="255"/>
      <c r="D78" s="220"/>
      <c r="E78" s="449"/>
      <c r="F78" s="450"/>
      <c r="G78" s="451"/>
      <c r="H78" s="221"/>
      <c r="I78" s="324"/>
      <c r="J78" s="37"/>
    </row>
    <row r="79" spans="1:10" s="38" customFormat="1" ht="11.25" customHeight="1" x14ac:dyDescent="0.25">
      <c r="A79" s="445"/>
      <c r="B79" s="447"/>
      <c r="C79" s="255"/>
      <c r="D79" s="223"/>
      <c r="E79" s="436"/>
      <c r="F79" s="437"/>
      <c r="G79" s="438"/>
      <c r="H79" s="221"/>
      <c r="I79" s="325"/>
      <c r="J79" s="37"/>
    </row>
    <row r="80" spans="1:10" s="38" customFormat="1" ht="11.25" customHeight="1" thickBot="1" x14ac:dyDescent="0.3">
      <c r="A80" s="446"/>
      <c r="B80" s="448"/>
      <c r="C80" s="256"/>
      <c r="D80" s="225"/>
      <c r="E80" s="452"/>
      <c r="F80" s="453"/>
      <c r="G80" s="454"/>
      <c r="H80" s="226"/>
      <c r="I80" s="345"/>
      <c r="J80" s="42"/>
    </row>
    <row r="81" spans="1:10" s="38" customFormat="1" ht="11.25" customHeight="1" thickTop="1" x14ac:dyDescent="0.25">
      <c r="A81" s="444">
        <f>A76+1</f>
        <v>44241</v>
      </c>
      <c r="B81" s="447"/>
      <c r="C81" s="254"/>
      <c r="D81" s="220"/>
      <c r="E81" s="449"/>
      <c r="F81" s="450"/>
      <c r="G81" s="451"/>
      <c r="H81" s="221"/>
      <c r="I81" s="324">
        <f>IF(B81&lt;&gt;"",0,IF(SUM(H81:H85)&gt;0.416666666666666,0.416666666666666,SUM(H81:H85)))</f>
        <v>0</v>
      </c>
      <c r="J81" s="42"/>
    </row>
    <row r="82" spans="1:10" s="38" customFormat="1" ht="11.25" customHeight="1" x14ac:dyDescent="0.25">
      <c r="A82" s="444"/>
      <c r="B82" s="447"/>
      <c r="C82" s="255"/>
      <c r="D82" s="220"/>
      <c r="E82" s="449"/>
      <c r="F82" s="450"/>
      <c r="G82" s="451"/>
      <c r="H82" s="221"/>
      <c r="I82" s="324"/>
      <c r="J82" s="42"/>
    </row>
    <row r="83" spans="1:10" s="38" customFormat="1" ht="11.25" customHeight="1" x14ac:dyDescent="0.25">
      <c r="A83" s="444"/>
      <c r="B83" s="447"/>
      <c r="C83" s="255"/>
      <c r="D83" s="220"/>
      <c r="E83" s="449"/>
      <c r="F83" s="450"/>
      <c r="G83" s="451"/>
      <c r="H83" s="221"/>
      <c r="I83" s="324"/>
      <c r="J83" s="42"/>
    </row>
    <row r="84" spans="1:10" s="38" customFormat="1" ht="11.25" customHeight="1" x14ac:dyDescent="0.25">
      <c r="A84" s="445"/>
      <c r="B84" s="447"/>
      <c r="C84" s="255"/>
      <c r="D84" s="223"/>
      <c r="E84" s="436"/>
      <c r="F84" s="437"/>
      <c r="G84" s="438"/>
      <c r="H84" s="221"/>
      <c r="I84" s="325"/>
      <c r="J84" s="42"/>
    </row>
    <row r="85" spans="1:10" s="38" customFormat="1" ht="11.25" customHeight="1" thickBot="1" x14ac:dyDescent="0.3">
      <c r="A85" s="446"/>
      <c r="B85" s="448"/>
      <c r="C85" s="256"/>
      <c r="D85" s="225"/>
      <c r="E85" s="452"/>
      <c r="F85" s="453"/>
      <c r="G85" s="454"/>
      <c r="H85" s="226"/>
      <c r="I85" s="345"/>
      <c r="J85" s="42"/>
    </row>
    <row r="86" spans="1:10" s="38" customFormat="1" ht="11.25" customHeight="1" thickTop="1" x14ac:dyDescent="0.25">
      <c r="A86" s="331">
        <f>A81+1</f>
        <v>44242</v>
      </c>
      <c r="B86" s="271"/>
      <c r="C86" s="158"/>
      <c r="D86" s="30"/>
      <c r="E86" s="365"/>
      <c r="F86" s="366"/>
      <c r="G86" s="367"/>
      <c r="H86" s="31"/>
      <c r="I86" s="324">
        <f>IF(B86&lt;&gt;"",0,IF(SUM(H86:H90)&gt;0.416666666666666,0.416666666666666,SUM(H86:H90)))</f>
        <v>0</v>
      </c>
      <c r="J86" s="42"/>
    </row>
    <row r="87" spans="1:10" s="38" customFormat="1" ht="11.25" customHeight="1" x14ac:dyDescent="0.25">
      <c r="A87" s="331"/>
      <c r="B87" s="271"/>
      <c r="C87" s="157"/>
      <c r="D87" s="30"/>
      <c r="E87" s="276"/>
      <c r="F87" s="277"/>
      <c r="G87" s="278"/>
      <c r="H87" s="31"/>
      <c r="I87" s="324"/>
      <c r="J87" s="42"/>
    </row>
    <row r="88" spans="1:10" s="38" customFormat="1" ht="11.25" customHeight="1" x14ac:dyDescent="0.25">
      <c r="A88" s="331"/>
      <c r="B88" s="271"/>
      <c r="C88" s="157"/>
      <c r="D88" s="30"/>
      <c r="E88" s="317"/>
      <c r="F88" s="318"/>
      <c r="G88" s="319"/>
      <c r="H88" s="31"/>
      <c r="I88" s="324"/>
      <c r="J88" s="42"/>
    </row>
    <row r="89" spans="1:10" s="38" customFormat="1" ht="11.25" customHeight="1" x14ac:dyDescent="0.25">
      <c r="A89" s="332"/>
      <c r="B89" s="271"/>
      <c r="C89" s="157"/>
      <c r="D89" s="33"/>
      <c r="E89" s="276"/>
      <c r="F89" s="277"/>
      <c r="G89" s="278"/>
      <c r="H89" s="31"/>
      <c r="I89" s="325"/>
      <c r="J89" s="42"/>
    </row>
    <row r="90" spans="1:10" s="38" customFormat="1" ht="11.25" customHeight="1" thickBot="1" x14ac:dyDescent="0.3">
      <c r="A90" s="333"/>
      <c r="B90" s="272"/>
      <c r="C90" s="159"/>
      <c r="D90" s="35"/>
      <c r="E90" s="279"/>
      <c r="F90" s="280"/>
      <c r="G90" s="281"/>
      <c r="H90" s="36"/>
      <c r="I90" s="345"/>
      <c r="J90" s="42"/>
    </row>
    <row r="91" spans="1:10" s="38" customFormat="1" ht="11.25" customHeight="1" thickTop="1" x14ac:dyDescent="0.25">
      <c r="A91" s="331">
        <f>A86+1</f>
        <v>44243</v>
      </c>
      <c r="B91" s="271"/>
      <c r="C91" s="158"/>
      <c r="D91" s="30"/>
      <c r="E91" s="317"/>
      <c r="F91" s="318"/>
      <c r="G91" s="319"/>
      <c r="H91" s="31"/>
      <c r="I91" s="324">
        <f>IF(B91&lt;&gt;"",0,IF(SUM(H91:H95)&gt;0.416666666666666,0.416666666666666,SUM(H91:H95)))</f>
        <v>0</v>
      </c>
      <c r="J91" s="42"/>
    </row>
    <row r="92" spans="1:10" s="38" customFormat="1" ht="11.25" customHeight="1" x14ac:dyDescent="0.25">
      <c r="A92" s="331"/>
      <c r="B92" s="271"/>
      <c r="C92" s="157"/>
      <c r="D92" s="30"/>
      <c r="E92" s="317"/>
      <c r="F92" s="318"/>
      <c r="G92" s="319"/>
      <c r="H92" s="31"/>
      <c r="I92" s="324"/>
      <c r="J92" s="42"/>
    </row>
    <row r="93" spans="1:10" s="38" customFormat="1" ht="11.25" customHeight="1" x14ac:dyDescent="0.25">
      <c r="A93" s="331"/>
      <c r="B93" s="271"/>
      <c r="C93" s="157"/>
      <c r="D93" s="30"/>
      <c r="E93" s="317"/>
      <c r="F93" s="318"/>
      <c r="G93" s="319"/>
      <c r="H93" s="31"/>
      <c r="I93" s="324"/>
      <c r="J93" s="42"/>
    </row>
    <row r="94" spans="1:10" s="38" customFormat="1" ht="11.25" customHeight="1" x14ac:dyDescent="0.25">
      <c r="A94" s="332"/>
      <c r="B94" s="271"/>
      <c r="C94" s="157"/>
      <c r="D94" s="33"/>
      <c r="E94" s="276"/>
      <c r="F94" s="277"/>
      <c r="G94" s="278"/>
      <c r="H94" s="31"/>
      <c r="I94" s="325"/>
      <c r="J94" s="42"/>
    </row>
    <row r="95" spans="1:10" s="38" customFormat="1" ht="11.25" customHeight="1" thickBot="1" x14ac:dyDescent="0.3">
      <c r="A95" s="333"/>
      <c r="B95" s="272"/>
      <c r="C95" s="159"/>
      <c r="D95" s="35"/>
      <c r="E95" s="279"/>
      <c r="F95" s="280"/>
      <c r="G95" s="281"/>
      <c r="H95" s="36"/>
      <c r="I95" s="345"/>
      <c r="J95" s="42"/>
    </row>
    <row r="96" spans="1:10" s="38" customFormat="1" ht="11.25" customHeight="1" thickTop="1" x14ac:dyDescent="0.25">
      <c r="A96" s="331">
        <f>A91+1</f>
        <v>44244</v>
      </c>
      <c r="B96" s="271"/>
      <c r="C96" s="158"/>
      <c r="D96" s="30"/>
      <c r="E96" s="317"/>
      <c r="F96" s="318"/>
      <c r="G96" s="319"/>
      <c r="H96" s="31"/>
      <c r="I96" s="324">
        <f>IF(B96&lt;&gt;"",0,IF(SUM(H96:H100)&gt;0.416666666666666,0.416666666666666,SUM(H96:H100)))</f>
        <v>0</v>
      </c>
      <c r="J96" s="42"/>
    </row>
    <row r="97" spans="1:10" s="38" customFormat="1" ht="11.25" customHeight="1" x14ac:dyDescent="0.25">
      <c r="A97" s="331"/>
      <c r="B97" s="271"/>
      <c r="C97" s="157"/>
      <c r="D97" s="30"/>
      <c r="E97" s="276"/>
      <c r="F97" s="277"/>
      <c r="G97" s="278"/>
      <c r="H97" s="31"/>
      <c r="I97" s="324"/>
      <c r="J97" s="42"/>
    </row>
    <row r="98" spans="1:10" s="38" customFormat="1" ht="11.25" customHeight="1" x14ac:dyDescent="0.25">
      <c r="A98" s="331"/>
      <c r="B98" s="271"/>
      <c r="C98" s="157"/>
      <c r="D98" s="30"/>
      <c r="E98" s="455"/>
      <c r="F98" s="456"/>
      <c r="G98" s="457"/>
      <c r="H98" s="31"/>
      <c r="I98" s="324"/>
      <c r="J98" s="42"/>
    </row>
    <row r="99" spans="1:10" s="38" customFormat="1" ht="11.25" customHeight="1" x14ac:dyDescent="0.25">
      <c r="A99" s="332"/>
      <c r="B99" s="271"/>
      <c r="C99" s="157"/>
      <c r="D99" s="33"/>
      <c r="E99" s="364"/>
      <c r="F99" s="364"/>
      <c r="G99" s="364"/>
      <c r="H99" s="31"/>
      <c r="I99" s="325"/>
      <c r="J99" s="42"/>
    </row>
    <row r="100" spans="1:10" s="38" customFormat="1" ht="11.25" customHeight="1" thickBot="1" x14ac:dyDescent="0.3">
      <c r="A100" s="333"/>
      <c r="B100" s="272"/>
      <c r="C100" s="160"/>
      <c r="D100" s="35"/>
      <c r="E100" s="279"/>
      <c r="F100" s="280"/>
      <c r="G100" s="281"/>
      <c r="H100" s="36"/>
      <c r="I100" s="345"/>
      <c r="J100" s="42"/>
    </row>
    <row r="101" spans="1:10" s="38" customFormat="1" ht="11.25" customHeight="1" thickTop="1" x14ac:dyDescent="0.25">
      <c r="A101" s="331">
        <f>A96+1</f>
        <v>44245</v>
      </c>
      <c r="B101" s="271"/>
      <c r="C101" s="158"/>
      <c r="D101" s="30"/>
      <c r="E101" s="317"/>
      <c r="F101" s="318"/>
      <c r="G101" s="319"/>
      <c r="H101" s="31"/>
      <c r="I101" s="324">
        <f>IF(B101&lt;&gt;"",0,IF(SUM(H101:H105)&gt;0.416666666666666,0.416666666666666,SUM(H101:H105)))</f>
        <v>0</v>
      </c>
      <c r="J101" s="42"/>
    </row>
    <row r="102" spans="1:10" s="38" customFormat="1" ht="11.25" customHeight="1" x14ac:dyDescent="0.25">
      <c r="A102" s="331"/>
      <c r="B102" s="271"/>
      <c r="C102" s="157"/>
      <c r="D102" s="30"/>
      <c r="E102" s="276"/>
      <c r="F102" s="277"/>
      <c r="G102" s="278"/>
      <c r="H102" s="31"/>
      <c r="I102" s="324"/>
      <c r="J102" s="42"/>
    </row>
    <row r="103" spans="1:10" s="38" customFormat="1" ht="11.25" customHeight="1" x14ac:dyDescent="0.25">
      <c r="A103" s="331"/>
      <c r="B103" s="271"/>
      <c r="C103" s="157"/>
      <c r="D103" s="30"/>
      <c r="E103" s="276"/>
      <c r="F103" s="277"/>
      <c r="G103" s="278"/>
      <c r="H103" s="31"/>
      <c r="I103" s="324"/>
      <c r="J103" s="42"/>
    </row>
    <row r="104" spans="1:10" s="38" customFormat="1" ht="11.25" customHeight="1" x14ac:dyDescent="0.25">
      <c r="A104" s="332"/>
      <c r="B104" s="271"/>
      <c r="C104" s="157"/>
      <c r="D104" s="33"/>
      <c r="E104" s="276"/>
      <c r="F104" s="277"/>
      <c r="G104" s="278"/>
      <c r="H104" s="31"/>
      <c r="I104" s="325"/>
      <c r="J104" s="42"/>
    </row>
    <row r="105" spans="1:10" s="38" customFormat="1" ht="11.25" customHeight="1" thickBot="1" x14ac:dyDescent="0.3">
      <c r="A105" s="333"/>
      <c r="B105" s="272"/>
      <c r="C105" s="159"/>
      <c r="D105" s="35"/>
      <c r="E105" s="279"/>
      <c r="F105" s="280"/>
      <c r="G105" s="281"/>
      <c r="H105" s="36"/>
      <c r="I105" s="345"/>
      <c r="J105" s="42"/>
    </row>
    <row r="106" spans="1:10" s="38" customFormat="1" ht="11.25" customHeight="1" thickTop="1" x14ac:dyDescent="0.25">
      <c r="A106" s="331">
        <f>A101+1</f>
        <v>44246</v>
      </c>
      <c r="B106" s="271"/>
      <c r="C106" s="158"/>
      <c r="D106" s="30"/>
      <c r="E106" s="317"/>
      <c r="F106" s="318"/>
      <c r="G106" s="319"/>
      <c r="H106" s="31"/>
      <c r="I106" s="324">
        <f>IF(B106&lt;&gt;"",0,IF(SUM(H106:H110)&gt;0.416666666666666,0.416666666666666,SUM(H106:H110)))</f>
        <v>0</v>
      </c>
      <c r="J106" s="42"/>
    </row>
    <row r="107" spans="1:10" s="38" customFormat="1" ht="11.25" customHeight="1" x14ac:dyDescent="0.25">
      <c r="A107" s="331"/>
      <c r="B107" s="271"/>
      <c r="C107" s="157"/>
      <c r="D107" s="30"/>
      <c r="E107" s="276"/>
      <c r="F107" s="277"/>
      <c r="G107" s="278"/>
      <c r="H107" s="31"/>
      <c r="I107" s="324"/>
      <c r="J107" s="37"/>
    </row>
    <row r="108" spans="1:10" s="38" customFormat="1" ht="11.25" customHeight="1" x14ac:dyDescent="0.25">
      <c r="A108" s="331"/>
      <c r="B108" s="271"/>
      <c r="C108" s="157"/>
      <c r="D108" s="30"/>
      <c r="E108" s="276"/>
      <c r="F108" s="277"/>
      <c r="G108" s="278"/>
      <c r="H108" s="31"/>
      <c r="I108" s="324"/>
      <c r="J108" s="37"/>
    </row>
    <row r="109" spans="1:10" s="38" customFormat="1" ht="11.25" customHeight="1" x14ac:dyDescent="0.25">
      <c r="A109" s="332"/>
      <c r="B109" s="271"/>
      <c r="C109" s="157"/>
      <c r="D109" s="33"/>
      <c r="E109" s="276"/>
      <c r="F109" s="277"/>
      <c r="G109" s="278"/>
      <c r="H109" s="31"/>
      <c r="I109" s="325"/>
      <c r="J109" s="37"/>
    </row>
    <row r="110" spans="1:10" s="38" customFormat="1" ht="11.25" customHeight="1" thickBot="1" x14ac:dyDescent="0.3">
      <c r="A110" s="333"/>
      <c r="B110" s="272"/>
      <c r="C110" s="160"/>
      <c r="D110" s="35"/>
      <c r="E110" s="279"/>
      <c r="F110" s="280"/>
      <c r="G110" s="281"/>
      <c r="H110" s="36"/>
      <c r="I110" s="345"/>
      <c r="J110" s="37"/>
    </row>
    <row r="111" spans="1:10" s="38" customFormat="1" ht="11.25" customHeight="1" thickTop="1" x14ac:dyDescent="0.25">
      <c r="A111" s="444">
        <f>A106+1</f>
        <v>44247</v>
      </c>
      <c r="B111" s="447"/>
      <c r="C111" s="254"/>
      <c r="D111" s="220"/>
      <c r="E111" s="449"/>
      <c r="F111" s="450"/>
      <c r="G111" s="451"/>
      <c r="H111" s="221"/>
      <c r="I111" s="324">
        <f>IF(B111&lt;&gt;"",0,IF(SUM(H111:H115)&gt;0.416666666666666,0.416666666666666,SUM(H111:H115)))</f>
        <v>0</v>
      </c>
      <c r="J111" s="37"/>
    </row>
    <row r="112" spans="1:10" s="38" customFormat="1" ht="11.25" customHeight="1" x14ac:dyDescent="0.25">
      <c r="A112" s="444"/>
      <c r="B112" s="447"/>
      <c r="C112" s="255"/>
      <c r="D112" s="220"/>
      <c r="E112" s="436"/>
      <c r="F112" s="437"/>
      <c r="G112" s="438"/>
      <c r="H112" s="221"/>
      <c r="I112" s="324"/>
      <c r="J112" s="37"/>
    </row>
    <row r="113" spans="1:10" s="38" customFormat="1" ht="11.25" customHeight="1" x14ac:dyDescent="0.25">
      <c r="A113" s="444"/>
      <c r="B113" s="447"/>
      <c r="C113" s="255"/>
      <c r="D113" s="220"/>
      <c r="E113" s="436"/>
      <c r="F113" s="437"/>
      <c r="G113" s="438"/>
      <c r="H113" s="221"/>
      <c r="I113" s="324"/>
      <c r="J113" s="37"/>
    </row>
    <row r="114" spans="1:10" s="38" customFormat="1" ht="11.25" customHeight="1" x14ac:dyDescent="0.25">
      <c r="A114" s="445"/>
      <c r="B114" s="447"/>
      <c r="C114" s="255"/>
      <c r="D114" s="223"/>
      <c r="E114" s="436"/>
      <c r="F114" s="437"/>
      <c r="G114" s="438"/>
      <c r="H114" s="221"/>
      <c r="I114" s="325"/>
      <c r="J114" s="37"/>
    </row>
    <row r="115" spans="1:10" s="38" customFormat="1" ht="11.25" customHeight="1" thickBot="1" x14ac:dyDescent="0.3">
      <c r="A115" s="446"/>
      <c r="B115" s="448"/>
      <c r="C115" s="256"/>
      <c r="D115" s="225"/>
      <c r="E115" s="452"/>
      <c r="F115" s="453"/>
      <c r="G115" s="454"/>
      <c r="H115" s="226"/>
      <c r="I115" s="345"/>
      <c r="J115" s="37"/>
    </row>
    <row r="116" spans="1:10" s="38" customFormat="1" ht="11.25" customHeight="1" thickTop="1" x14ac:dyDescent="0.25">
      <c r="A116" s="444">
        <f>A111+1</f>
        <v>44248</v>
      </c>
      <c r="B116" s="447"/>
      <c r="C116" s="254"/>
      <c r="D116" s="220"/>
      <c r="E116" s="449"/>
      <c r="F116" s="450"/>
      <c r="G116" s="451"/>
      <c r="H116" s="221"/>
      <c r="I116" s="324">
        <f>IF(B116&lt;&gt;"",0,IF(SUM(H116:H120)&gt;0.416666666666666,0.416666666666666,SUM(H116:H120)))</f>
        <v>0</v>
      </c>
      <c r="J116" s="37"/>
    </row>
    <row r="117" spans="1:10" s="38" customFormat="1" ht="11.25" customHeight="1" x14ac:dyDescent="0.25">
      <c r="A117" s="444"/>
      <c r="B117" s="447"/>
      <c r="C117" s="255"/>
      <c r="D117" s="220"/>
      <c r="E117" s="436"/>
      <c r="F117" s="437"/>
      <c r="G117" s="438"/>
      <c r="H117" s="221"/>
      <c r="I117" s="324"/>
      <c r="J117" s="37"/>
    </row>
    <row r="118" spans="1:10" s="38" customFormat="1" ht="11.25" customHeight="1" x14ac:dyDescent="0.25">
      <c r="A118" s="444"/>
      <c r="B118" s="447"/>
      <c r="C118" s="255"/>
      <c r="D118" s="220"/>
      <c r="E118" s="436"/>
      <c r="F118" s="437"/>
      <c r="G118" s="438"/>
      <c r="H118" s="221"/>
      <c r="I118" s="324"/>
      <c r="J118" s="37"/>
    </row>
    <row r="119" spans="1:10" s="38" customFormat="1" ht="11.25" customHeight="1" x14ac:dyDescent="0.25">
      <c r="A119" s="445"/>
      <c r="B119" s="447"/>
      <c r="C119" s="255"/>
      <c r="D119" s="223"/>
      <c r="E119" s="436"/>
      <c r="F119" s="437"/>
      <c r="G119" s="438"/>
      <c r="H119" s="221"/>
      <c r="I119" s="325"/>
      <c r="J119" s="37"/>
    </row>
    <row r="120" spans="1:10" s="38" customFormat="1" ht="11.25" customHeight="1" thickBot="1" x14ac:dyDescent="0.3">
      <c r="A120" s="446"/>
      <c r="B120" s="448"/>
      <c r="C120" s="256"/>
      <c r="D120" s="225"/>
      <c r="E120" s="452"/>
      <c r="F120" s="453"/>
      <c r="G120" s="454"/>
      <c r="H120" s="226"/>
      <c r="I120" s="345"/>
      <c r="J120" s="37"/>
    </row>
    <row r="121" spans="1:10" s="38" customFormat="1" ht="11.25" customHeight="1" thickTop="1" x14ac:dyDescent="0.25">
      <c r="A121" s="331">
        <f>A116+1</f>
        <v>44249</v>
      </c>
      <c r="B121" s="271"/>
      <c r="C121" s="158"/>
      <c r="D121" s="30"/>
      <c r="E121" s="317"/>
      <c r="F121" s="318"/>
      <c r="G121" s="319"/>
      <c r="H121" s="31"/>
      <c r="I121" s="324">
        <f>IF(B121&lt;&gt;"",0,IF(SUM(H121:H125)&gt;0.416666666666666,0.416666666666666,SUM(H121:H125)))</f>
        <v>0</v>
      </c>
      <c r="J121" s="37"/>
    </row>
    <row r="122" spans="1:10" s="38" customFormat="1" ht="11.25" customHeight="1" x14ac:dyDescent="0.25">
      <c r="A122" s="331"/>
      <c r="B122" s="271"/>
      <c r="C122" s="157"/>
      <c r="D122" s="30"/>
      <c r="E122" s="276"/>
      <c r="F122" s="277"/>
      <c r="G122" s="278"/>
      <c r="H122" s="31"/>
      <c r="I122" s="324"/>
      <c r="J122" s="37"/>
    </row>
    <row r="123" spans="1:10" s="38" customFormat="1" ht="11.25" customHeight="1" x14ac:dyDescent="0.25">
      <c r="A123" s="331"/>
      <c r="B123" s="271"/>
      <c r="C123" s="157"/>
      <c r="D123" s="30"/>
      <c r="E123" s="276"/>
      <c r="F123" s="277"/>
      <c r="G123" s="278"/>
      <c r="H123" s="31"/>
      <c r="I123" s="324"/>
      <c r="J123" s="37"/>
    </row>
    <row r="124" spans="1:10" s="38" customFormat="1" ht="11.25" customHeight="1" x14ac:dyDescent="0.25">
      <c r="A124" s="332"/>
      <c r="B124" s="271"/>
      <c r="C124" s="157"/>
      <c r="D124" s="33"/>
      <c r="E124" s="276"/>
      <c r="F124" s="277"/>
      <c r="G124" s="278"/>
      <c r="H124" s="31"/>
      <c r="I124" s="325"/>
      <c r="J124" s="37"/>
    </row>
    <row r="125" spans="1:10" s="38" customFormat="1" ht="11.25" customHeight="1" thickBot="1" x14ac:dyDescent="0.3">
      <c r="A125" s="333"/>
      <c r="B125" s="272"/>
      <c r="C125" s="159"/>
      <c r="D125" s="35"/>
      <c r="E125" s="279"/>
      <c r="F125" s="280"/>
      <c r="G125" s="281"/>
      <c r="H125" s="36"/>
      <c r="I125" s="345"/>
      <c r="J125" s="37"/>
    </row>
    <row r="126" spans="1:10" s="38" customFormat="1" ht="11.25" customHeight="1" thickTop="1" x14ac:dyDescent="0.25">
      <c r="A126" s="331">
        <f>A121+1</f>
        <v>44250</v>
      </c>
      <c r="B126" s="271"/>
      <c r="C126" s="158"/>
      <c r="D126" s="30"/>
      <c r="E126" s="317"/>
      <c r="F126" s="318"/>
      <c r="G126" s="319"/>
      <c r="H126" s="31"/>
      <c r="I126" s="324">
        <f>IF(B126&lt;&gt;"",0,IF(SUM(H126:H130)&gt;0.416666666666666,0.416666666666666,SUM(H126:H130)))</f>
        <v>0</v>
      </c>
      <c r="J126" s="37"/>
    </row>
    <row r="127" spans="1:10" s="38" customFormat="1" ht="11.25" customHeight="1" x14ac:dyDescent="0.25">
      <c r="A127" s="331"/>
      <c r="B127" s="271"/>
      <c r="C127" s="157"/>
      <c r="D127" s="30"/>
      <c r="E127" s="276"/>
      <c r="F127" s="277"/>
      <c r="G127" s="278"/>
      <c r="H127" s="31"/>
      <c r="I127" s="324"/>
      <c r="J127" s="37"/>
    </row>
    <row r="128" spans="1:10" s="38" customFormat="1" ht="11.25" customHeight="1" x14ac:dyDescent="0.25">
      <c r="A128" s="331"/>
      <c r="B128" s="271"/>
      <c r="C128" s="157"/>
      <c r="D128" s="30"/>
      <c r="E128" s="276"/>
      <c r="F128" s="277"/>
      <c r="G128" s="278"/>
      <c r="H128" s="31"/>
      <c r="I128" s="324"/>
      <c r="J128" s="37"/>
    </row>
    <row r="129" spans="1:10" s="38" customFormat="1" ht="11.25" customHeight="1" x14ac:dyDescent="0.25">
      <c r="A129" s="332"/>
      <c r="B129" s="271"/>
      <c r="C129" s="157"/>
      <c r="D129" s="33"/>
      <c r="E129" s="276"/>
      <c r="F129" s="277"/>
      <c r="G129" s="278"/>
      <c r="H129" s="31"/>
      <c r="I129" s="325"/>
      <c r="J129" s="37"/>
    </row>
    <row r="130" spans="1:10" s="38" customFormat="1" ht="11.25" customHeight="1" thickBot="1" x14ac:dyDescent="0.3">
      <c r="A130" s="333"/>
      <c r="B130" s="272"/>
      <c r="C130" s="159"/>
      <c r="D130" s="35"/>
      <c r="E130" s="279"/>
      <c r="F130" s="280"/>
      <c r="G130" s="281"/>
      <c r="H130" s="36"/>
      <c r="I130" s="345"/>
      <c r="J130" s="37"/>
    </row>
    <row r="131" spans="1:10" s="38" customFormat="1" ht="11.25" customHeight="1" thickTop="1" x14ac:dyDescent="0.25">
      <c r="A131" s="331">
        <f>A126+1</f>
        <v>44251</v>
      </c>
      <c r="B131" s="271"/>
      <c r="C131" s="158"/>
      <c r="D131" s="30"/>
      <c r="E131" s="317"/>
      <c r="F131" s="318"/>
      <c r="G131" s="319"/>
      <c r="H131" s="31"/>
      <c r="I131" s="324">
        <f>IF(B131&lt;&gt;"",0,IF(SUM(H131:H135)&gt;0.416666666666666,0.416666666666666,SUM(H131:H135)))</f>
        <v>0</v>
      </c>
      <c r="J131" s="37"/>
    </row>
    <row r="132" spans="1:10" s="38" customFormat="1" ht="11.25" customHeight="1" x14ac:dyDescent="0.25">
      <c r="A132" s="331"/>
      <c r="B132" s="271"/>
      <c r="C132" s="157"/>
      <c r="D132" s="30"/>
      <c r="E132" s="276"/>
      <c r="F132" s="277"/>
      <c r="G132" s="278"/>
      <c r="H132" s="31"/>
      <c r="I132" s="324"/>
      <c r="J132" s="37"/>
    </row>
    <row r="133" spans="1:10" s="38" customFormat="1" ht="11.25" customHeight="1" x14ac:dyDescent="0.25">
      <c r="A133" s="331"/>
      <c r="B133" s="271"/>
      <c r="C133" s="157"/>
      <c r="D133" s="30"/>
      <c r="E133" s="276"/>
      <c r="F133" s="277"/>
      <c r="G133" s="278"/>
      <c r="H133" s="31"/>
      <c r="I133" s="324"/>
      <c r="J133" s="37"/>
    </row>
    <row r="134" spans="1:10" s="38" customFormat="1" ht="11.25" customHeight="1" x14ac:dyDescent="0.25">
      <c r="A134" s="332"/>
      <c r="B134" s="271"/>
      <c r="C134" s="157"/>
      <c r="D134" s="33"/>
      <c r="E134" s="276"/>
      <c r="F134" s="277"/>
      <c r="G134" s="278"/>
      <c r="H134" s="31"/>
      <c r="I134" s="325"/>
      <c r="J134" s="37"/>
    </row>
    <row r="135" spans="1:10" s="38" customFormat="1" ht="11.25" customHeight="1" thickBot="1" x14ac:dyDescent="0.3">
      <c r="A135" s="333"/>
      <c r="B135" s="272"/>
      <c r="C135" s="159"/>
      <c r="D135" s="35"/>
      <c r="E135" s="279"/>
      <c r="F135" s="280"/>
      <c r="G135" s="281"/>
      <c r="H135" s="36"/>
      <c r="I135" s="345"/>
      <c r="J135" s="37"/>
    </row>
    <row r="136" spans="1:10" s="38" customFormat="1" ht="11.25" customHeight="1" thickTop="1" x14ac:dyDescent="0.25">
      <c r="A136" s="331">
        <f>A131+1</f>
        <v>44252</v>
      </c>
      <c r="B136" s="271"/>
      <c r="C136" s="158"/>
      <c r="D136" s="30"/>
      <c r="E136" s="317"/>
      <c r="F136" s="318"/>
      <c r="G136" s="319"/>
      <c r="H136" s="31"/>
      <c r="I136" s="324">
        <f>IF(B136&lt;&gt;"",0,IF(SUM(H136:H140)&gt;0.416666666666666,0.416666666666666,SUM(H136:H140)))</f>
        <v>0</v>
      </c>
      <c r="J136" s="37"/>
    </row>
    <row r="137" spans="1:10" s="38" customFormat="1" ht="11.25" customHeight="1" x14ac:dyDescent="0.25">
      <c r="A137" s="331"/>
      <c r="B137" s="271"/>
      <c r="C137" s="157"/>
      <c r="D137" s="30"/>
      <c r="E137" s="276"/>
      <c r="F137" s="277"/>
      <c r="G137" s="278"/>
      <c r="H137" s="31"/>
      <c r="I137" s="324"/>
      <c r="J137" s="37"/>
    </row>
    <row r="138" spans="1:10" s="38" customFormat="1" ht="11.25" customHeight="1" x14ac:dyDescent="0.25">
      <c r="A138" s="331"/>
      <c r="B138" s="271"/>
      <c r="C138" s="157"/>
      <c r="D138" s="30"/>
      <c r="E138" s="276"/>
      <c r="F138" s="277"/>
      <c r="G138" s="278"/>
      <c r="H138" s="31"/>
      <c r="I138" s="324"/>
      <c r="J138" s="37"/>
    </row>
    <row r="139" spans="1:10" s="38" customFormat="1" ht="11.25" customHeight="1" x14ac:dyDescent="0.25">
      <c r="A139" s="332"/>
      <c r="B139" s="271"/>
      <c r="C139" s="157"/>
      <c r="D139" s="33"/>
      <c r="E139" s="276"/>
      <c r="F139" s="277"/>
      <c r="G139" s="278"/>
      <c r="H139" s="31"/>
      <c r="I139" s="325"/>
      <c r="J139" s="37"/>
    </row>
    <row r="140" spans="1:10" s="38" customFormat="1" ht="11.25" customHeight="1" thickBot="1" x14ac:dyDescent="0.3">
      <c r="A140" s="333"/>
      <c r="B140" s="272"/>
      <c r="C140" s="159"/>
      <c r="D140" s="35"/>
      <c r="E140" s="279"/>
      <c r="F140" s="280"/>
      <c r="G140" s="281"/>
      <c r="H140" s="36"/>
      <c r="I140" s="345"/>
      <c r="J140" s="37"/>
    </row>
    <row r="141" spans="1:10" s="38" customFormat="1" ht="11.25" customHeight="1" thickTop="1" x14ac:dyDescent="0.25">
      <c r="A141" s="331">
        <f>A136+1</f>
        <v>44253</v>
      </c>
      <c r="B141" s="271"/>
      <c r="C141" s="158"/>
      <c r="D141" s="30"/>
      <c r="E141" s="317"/>
      <c r="F141" s="318"/>
      <c r="G141" s="319"/>
      <c r="H141" s="31"/>
      <c r="I141" s="324">
        <f>IF(B141&lt;&gt;"",0,IF(SUM(H141:H145)&gt;0.416666666666666,0.416666666666666,SUM(H141:H145)))</f>
        <v>0</v>
      </c>
      <c r="J141" s="37"/>
    </row>
    <row r="142" spans="1:10" s="38" customFormat="1" ht="11.25" customHeight="1" x14ac:dyDescent="0.25">
      <c r="A142" s="331"/>
      <c r="B142" s="271"/>
      <c r="C142" s="157"/>
      <c r="D142" s="30"/>
      <c r="E142" s="276"/>
      <c r="F142" s="277"/>
      <c r="G142" s="278"/>
      <c r="H142" s="31"/>
      <c r="I142" s="324"/>
      <c r="J142" s="37"/>
    </row>
    <row r="143" spans="1:10" s="38" customFormat="1" ht="11.25" customHeight="1" x14ac:dyDescent="0.25">
      <c r="A143" s="331"/>
      <c r="B143" s="271"/>
      <c r="C143" s="157"/>
      <c r="D143" s="30"/>
      <c r="E143" s="276"/>
      <c r="F143" s="277"/>
      <c r="G143" s="278"/>
      <c r="H143" s="31"/>
      <c r="I143" s="324"/>
      <c r="J143" s="37"/>
    </row>
    <row r="144" spans="1:10" s="38" customFormat="1" ht="11.25" customHeight="1" x14ac:dyDescent="0.25">
      <c r="A144" s="332"/>
      <c r="B144" s="271"/>
      <c r="C144" s="157"/>
      <c r="D144" s="33"/>
      <c r="E144" s="276"/>
      <c r="F144" s="277"/>
      <c r="G144" s="278"/>
      <c r="H144" s="31"/>
      <c r="I144" s="325"/>
      <c r="J144" s="37"/>
    </row>
    <row r="145" spans="1:10" s="38" customFormat="1" ht="11.25" customHeight="1" thickBot="1" x14ac:dyDescent="0.3">
      <c r="A145" s="333"/>
      <c r="B145" s="272"/>
      <c r="C145" s="159"/>
      <c r="D145" s="35"/>
      <c r="E145" s="279"/>
      <c r="F145" s="280"/>
      <c r="G145" s="281"/>
      <c r="H145" s="36"/>
      <c r="I145" s="345"/>
      <c r="J145" s="37"/>
    </row>
    <row r="146" spans="1:10" s="38" customFormat="1" ht="11.25" customHeight="1" thickTop="1" x14ac:dyDescent="0.25">
      <c r="A146" s="444">
        <f>A141+1</f>
        <v>44254</v>
      </c>
      <c r="B146" s="447"/>
      <c r="C146" s="254"/>
      <c r="D146" s="220"/>
      <c r="E146" s="449"/>
      <c r="F146" s="450"/>
      <c r="G146" s="451"/>
      <c r="H146" s="221"/>
      <c r="I146" s="324">
        <f>IF(B146&lt;&gt;"",0,IF(SUM(H146:H150)&gt;0.416666666666666,0.416666666666666,SUM(H146:H150)))</f>
        <v>0</v>
      </c>
      <c r="J146" s="37"/>
    </row>
    <row r="147" spans="1:10" s="38" customFormat="1" ht="11.25" customHeight="1" x14ac:dyDescent="0.25">
      <c r="A147" s="444"/>
      <c r="B147" s="447"/>
      <c r="C147" s="255"/>
      <c r="D147" s="220"/>
      <c r="E147" s="436"/>
      <c r="F147" s="437"/>
      <c r="G147" s="438"/>
      <c r="H147" s="221"/>
      <c r="I147" s="324"/>
      <c r="J147" s="37"/>
    </row>
    <row r="148" spans="1:10" s="38" customFormat="1" ht="11.25" customHeight="1" x14ac:dyDescent="0.25">
      <c r="A148" s="444"/>
      <c r="B148" s="447"/>
      <c r="C148" s="255"/>
      <c r="D148" s="220"/>
      <c r="E148" s="436"/>
      <c r="F148" s="437"/>
      <c r="G148" s="438"/>
      <c r="H148" s="221"/>
      <c r="I148" s="324"/>
      <c r="J148" s="37"/>
    </row>
    <row r="149" spans="1:10" s="38" customFormat="1" ht="11.25" customHeight="1" x14ac:dyDescent="0.25">
      <c r="A149" s="445"/>
      <c r="B149" s="447"/>
      <c r="C149" s="255"/>
      <c r="D149" s="223"/>
      <c r="E149" s="436"/>
      <c r="F149" s="437"/>
      <c r="G149" s="438"/>
      <c r="H149" s="221"/>
      <c r="I149" s="325"/>
      <c r="J149" s="37"/>
    </row>
    <row r="150" spans="1:10" s="38" customFormat="1" ht="11.25" customHeight="1" thickBot="1" x14ac:dyDescent="0.3">
      <c r="A150" s="446"/>
      <c r="B150" s="448"/>
      <c r="C150" s="256"/>
      <c r="D150" s="225"/>
      <c r="E150" s="452"/>
      <c r="F150" s="453"/>
      <c r="G150" s="454"/>
      <c r="H150" s="226"/>
      <c r="I150" s="345"/>
      <c r="J150" s="37"/>
    </row>
    <row r="151" spans="1:10" s="38" customFormat="1" ht="11.25" customHeight="1" thickTop="1" x14ac:dyDescent="0.25">
      <c r="A151" s="444">
        <f>A146+1</f>
        <v>44255</v>
      </c>
      <c r="B151" s="447"/>
      <c r="C151" s="254"/>
      <c r="D151" s="220"/>
      <c r="E151" s="449"/>
      <c r="F151" s="450"/>
      <c r="G151" s="451"/>
      <c r="H151" s="221"/>
      <c r="I151" s="324">
        <f>IF(B151&lt;&gt;"",0,IF(SUM(H151:H155)&gt;0.416666666666666,0.416666666666666,SUM(H151:H155)))</f>
        <v>0</v>
      </c>
      <c r="J151" s="37"/>
    </row>
    <row r="152" spans="1:10" s="38" customFormat="1" ht="11.25" customHeight="1" x14ac:dyDescent="0.25">
      <c r="A152" s="444"/>
      <c r="B152" s="447"/>
      <c r="C152" s="255"/>
      <c r="D152" s="220"/>
      <c r="E152" s="436"/>
      <c r="F152" s="437"/>
      <c r="G152" s="438"/>
      <c r="H152" s="221"/>
      <c r="I152" s="324"/>
      <c r="J152" s="37"/>
    </row>
    <row r="153" spans="1:10" s="38" customFormat="1" ht="11.25" customHeight="1" x14ac:dyDescent="0.25">
      <c r="A153" s="444"/>
      <c r="B153" s="447"/>
      <c r="C153" s="255"/>
      <c r="D153" s="220"/>
      <c r="E153" s="436"/>
      <c r="F153" s="437"/>
      <c r="G153" s="438"/>
      <c r="H153" s="221"/>
      <c r="I153" s="324"/>
      <c r="J153" s="37"/>
    </row>
    <row r="154" spans="1:10" s="38" customFormat="1" ht="11.25" customHeight="1" x14ac:dyDescent="0.25">
      <c r="A154" s="445"/>
      <c r="B154" s="447"/>
      <c r="C154" s="255"/>
      <c r="D154" s="223"/>
      <c r="E154" s="436"/>
      <c r="F154" s="437"/>
      <c r="G154" s="438"/>
      <c r="H154" s="221"/>
      <c r="I154" s="325"/>
      <c r="J154" s="37"/>
    </row>
    <row r="155" spans="1:10" s="38" customFormat="1" ht="11.25" customHeight="1" thickBot="1" x14ac:dyDescent="0.3">
      <c r="A155" s="446"/>
      <c r="B155" s="448"/>
      <c r="C155" s="256"/>
      <c r="D155" s="225"/>
      <c r="E155" s="452"/>
      <c r="F155" s="453"/>
      <c r="G155" s="454"/>
      <c r="H155" s="226"/>
      <c r="I155" s="345"/>
      <c r="J155" s="37"/>
    </row>
    <row r="156" spans="1:10" s="38" customFormat="1" ht="12.75" customHeight="1" thickTop="1" thickBot="1" x14ac:dyDescent="0.3">
      <c r="A156" s="430" t="s">
        <v>8</v>
      </c>
      <c r="B156" s="431"/>
      <c r="C156" s="432"/>
      <c r="D156" s="43"/>
      <c r="E156" s="44">
        <f>K9*H8</f>
        <v>0</v>
      </c>
      <c r="F156" s="430" t="s">
        <v>36</v>
      </c>
      <c r="G156" s="432"/>
      <c r="H156" s="45">
        <f>SUM(H16:H155)</f>
        <v>0</v>
      </c>
      <c r="I156" s="46">
        <f>SUM(I16:I155)</f>
        <v>0</v>
      </c>
      <c r="J156" s="37"/>
    </row>
    <row r="157" spans="1:10" s="38" customFormat="1" ht="12.75" customHeight="1" x14ac:dyDescent="0.25">
      <c r="A157" s="433" t="str">
        <f>"projektbezogene SollAZ "&amp;$F$3</f>
        <v xml:space="preserve">projektbezogene SollAZ </v>
      </c>
      <c r="B157" s="434"/>
      <c r="C157" s="435"/>
      <c r="D157" s="47"/>
      <c r="E157" s="48">
        <f>K9*H9</f>
        <v>0</v>
      </c>
      <c r="F157" s="433"/>
      <c r="G157" s="434"/>
      <c r="H157" s="435"/>
      <c r="I157" s="76"/>
      <c r="J157" s="37"/>
    </row>
    <row r="158" spans="1:10" s="38" customFormat="1" ht="13" thickBot="1" x14ac:dyDescent="0.3">
      <c r="A158" s="346" t="str">
        <f>"projektbezogene Std. "&amp;$F$3</f>
        <v xml:space="preserve">projektbezogene Std. </v>
      </c>
      <c r="B158" s="347"/>
      <c r="C158" s="347"/>
      <c r="D158" s="49"/>
      <c r="E158" s="50">
        <f>SUMIF(C16:C155,F3,H16:H155)</f>
        <v>0</v>
      </c>
      <c r="F158" s="441"/>
      <c r="G158" s="442"/>
      <c r="H158" s="443"/>
      <c r="I158" s="77"/>
      <c r="J158" s="37"/>
    </row>
    <row r="159" spans="1:10" s="38" customFormat="1" ht="13.5" thickBot="1" x14ac:dyDescent="0.3">
      <c r="A159" s="342" t="s">
        <v>37</v>
      </c>
      <c r="B159" s="343"/>
      <c r="C159" s="343"/>
      <c r="D159" s="51"/>
      <c r="E159" s="52" t="str">
        <f>IF(E158=0,"",ROUND(E158/E156,4))</f>
        <v/>
      </c>
      <c r="F159" s="360"/>
      <c r="G159" s="343"/>
      <c r="H159" s="343"/>
      <c r="I159" s="78"/>
      <c r="J159" s="128"/>
    </row>
    <row r="160" spans="1:10" s="38" customFormat="1" ht="11.25" customHeight="1" x14ac:dyDescent="0.25">
      <c r="A160" s="439" t="str">
        <f>IF(ROUND(H156,5)=ROUND(I156,5),"","Die erbrachte Arbeitszeit stimmt nicht mit der abrechenbaren Arbeitszeit überein")</f>
        <v/>
      </c>
      <c r="B160" s="439"/>
      <c r="C160" s="439"/>
      <c r="D160" s="439"/>
      <c r="E160" s="439"/>
      <c r="F160" s="439"/>
      <c r="G160" s="439"/>
      <c r="H160" s="439"/>
      <c r="I160" s="439"/>
      <c r="J160" s="128"/>
    </row>
    <row r="161" spans="1:10" s="38" customFormat="1" ht="12.75" customHeight="1" x14ac:dyDescent="0.25">
      <c r="A161" s="440" t="s">
        <v>20</v>
      </c>
      <c r="B161" s="440"/>
      <c r="C161" s="440"/>
      <c r="D161" s="440"/>
      <c r="E161" s="440"/>
      <c r="F161" s="440"/>
      <c r="G161" s="440"/>
      <c r="H161" s="129"/>
      <c r="I161" s="129"/>
      <c r="J161" s="126"/>
    </row>
    <row r="162" spans="1:10" s="38" customFormat="1" ht="44.25" customHeight="1" x14ac:dyDescent="0.25">
      <c r="A162" s="440" t="s">
        <v>19</v>
      </c>
      <c r="B162" s="440"/>
      <c r="C162" s="440"/>
      <c r="D162" s="440"/>
      <c r="E162" s="440"/>
      <c r="F162" s="440"/>
      <c r="G162" s="440"/>
      <c r="H162" s="440"/>
      <c r="I162" s="440"/>
      <c r="J162" s="126"/>
    </row>
    <row r="163" spans="1:10" ht="9.75" customHeight="1" x14ac:dyDescent="0.25">
      <c r="A163" s="344"/>
      <c r="B163" s="344"/>
      <c r="C163" s="344"/>
      <c r="D163" s="16"/>
      <c r="E163" s="344"/>
      <c r="F163" s="344"/>
      <c r="G163" s="344"/>
      <c r="H163" s="344"/>
      <c r="I163" s="344"/>
      <c r="J163" s="130"/>
    </row>
    <row r="164" spans="1:10" ht="42" customHeight="1" x14ac:dyDescent="0.25">
      <c r="A164" s="309" t="s">
        <v>4</v>
      </c>
      <c r="B164" s="310"/>
      <c r="C164" s="311"/>
      <c r="D164" s="75"/>
      <c r="E164" s="309" t="s">
        <v>50</v>
      </c>
      <c r="F164" s="311"/>
      <c r="G164" s="309"/>
      <c r="H164" s="310"/>
      <c r="I164" s="311"/>
    </row>
    <row r="166" spans="1:10" x14ac:dyDescent="0.25">
      <c r="J166" s="93"/>
    </row>
    <row r="167" spans="1:10" x14ac:dyDescent="0.25">
      <c r="J167" s="93"/>
    </row>
  </sheetData>
  <sheetProtection password="C9B4" sheet="1" objects="1" scenarios="1"/>
  <mergeCells count="256"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E3:F3"/>
    <mergeCell ref="E2:F2"/>
    <mergeCell ref="F5:I5"/>
    <mergeCell ref="A5:E5"/>
    <mergeCell ref="A16:A20"/>
    <mergeCell ref="B16:B20"/>
    <mergeCell ref="E16:G16"/>
    <mergeCell ref="I16:I20"/>
    <mergeCell ref="E19:G19"/>
    <mergeCell ref="E20:G20"/>
    <mergeCell ref="B12:I12"/>
    <mergeCell ref="A10:G10"/>
    <mergeCell ref="A26:A30"/>
    <mergeCell ref="B26:B30"/>
    <mergeCell ref="E26:G26"/>
    <mergeCell ref="I26:I30"/>
    <mergeCell ref="E28:G28"/>
    <mergeCell ref="E29:G29"/>
    <mergeCell ref="E30:G30"/>
    <mergeCell ref="A21:A25"/>
    <mergeCell ref="B21:B25"/>
    <mergeCell ref="E21:G21"/>
    <mergeCell ref="E17:G17"/>
    <mergeCell ref="E18:G18"/>
    <mergeCell ref="E22:G22"/>
    <mergeCell ref="E23:G23"/>
    <mergeCell ref="E27:G27"/>
    <mergeCell ref="I21:I25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8:G38"/>
    <mergeCell ref="E37:G37"/>
    <mergeCell ref="E32:G32"/>
    <mergeCell ref="E33:G33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2:G42"/>
    <mergeCell ref="E43:G43"/>
    <mergeCell ref="E47:G47"/>
    <mergeCell ref="E48:G48"/>
    <mergeCell ref="E52:G52"/>
    <mergeCell ref="E53:G5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9:G79"/>
    <mergeCell ref="E80:G80"/>
    <mergeCell ref="E81:G81"/>
    <mergeCell ref="E84:G84"/>
    <mergeCell ref="E76:G76"/>
    <mergeCell ref="E77:G77"/>
    <mergeCell ref="E78:G78"/>
    <mergeCell ref="E82:G82"/>
    <mergeCell ref="E83:G83"/>
    <mergeCell ref="E87:G87"/>
    <mergeCell ref="E88:G88"/>
    <mergeCell ref="E85:G85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2:G112"/>
    <mergeCell ref="E113:G113"/>
    <mergeCell ref="E117:G117"/>
    <mergeCell ref="E118:G118"/>
    <mergeCell ref="E115:G115"/>
    <mergeCell ref="E111:G111"/>
    <mergeCell ref="E114:G114"/>
    <mergeCell ref="F158:H158"/>
    <mergeCell ref="A146:A150"/>
    <mergeCell ref="B146:B150"/>
    <mergeCell ref="A151:A155"/>
    <mergeCell ref="B151:B155"/>
    <mergeCell ref="E146:G146"/>
    <mergeCell ref="E149:G149"/>
    <mergeCell ref="E150:G150"/>
    <mergeCell ref="E151:G151"/>
    <mergeCell ref="E155:G155"/>
    <mergeCell ref="A164:C164"/>
    <mergeCell ref="E164:F164"/>
    <mergeCell ref="G164:I164"/>
    <mergeCell ref="A160:I160"/>
    <mergeCell ref="A161:G161"/>
    <mergeCell ref="A162:I162"/>
    <mergeCell ref="A163:C163"/>
    <mergeCell ref="E163:F163"/>
    <mergeCell ref="G163:I163"/>
    <mergeCell ref="I151:I155"/>
    <mergeCell ref="B141:B145"/>
    <mergeCell ref="E141:G141"/>
    <mergeCell ref="I141:I145"/>
    <mergeCell ref="E144:G144"/>
    <mergeCell ref="E145:G145"/>
    <mergeCell ref="A136:A140"/>
    <mergeCell ref="A159:C159"/>
    <mergeCell ref="F159:H159"/>
    <mergeCell ref="A156:C156"/>
    <mergeCell ref="F156:G156"/>
    <mergeCell ref="A157:C157"/>
    <mergeCell ref="F157:H157"/>
    <mergeCell ref="E142:G142"/>
    <mergeCell ref="E143:G143"/>
    <mergeCell ref="E147:G147"/>
    <mergeCell ref="E148:G148"/>
    <mergeCell ref="E152:G152"/>
    <mergeCell ref="E153:G153"/>
    <mergeCell ref="A141:A145"/>
    <mergeCell ref="E154:G154"/>
    <mergeCell ref="A158:C158"/>
    <mergeCell ref="I146:I150"/>
    <mergeCell ref="E136:G136"/>
    <mergeCell ref="E24:G24"/>
    <mergeCell ref="E25:G25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B136:B140"/>
    <mergeCell ref="E132:G132"/>
    <mergeCell ref="E133:G133"/>
    <mergeCell ref="E137:G137"/>
    <mergeCell ref="E138:G138"/>
    <mergeCell ref="A126:A130"/>
    <mergeCell ref="B126:B130"/>
    <mergeCell ref="E126:G126"/>
    <mergeCell ref="I126:I130"/>
    <mergeCell ref="E129:G129"/>
    <mergeCell ref="E130:G130"/>
    <mergeCell ref="A121:A125"/>
    <mergeCell ref="B121:B125"/>
  </mergeCells>
  <phoneticPr fontId="4" type="noConversion"/>
  <conditionalFormatting sqref="A160:I160">
    <cfRule type="cellIs" dxfId="10" priority="1" stopIfTrue="1" operator="equal">
      <formula>"Die erbrachte Arbeitszeit stimmt nicht mit der abrechenbaren Arbeitszeit überein"</formula>
    </cfRule>
  </conditionalFormatting>
  <dataValidations count="6">
    <dataValidation type="time" operator="lessThanOrEqual" allowBlank="1" showInputMessage="1" showErrorMessage="1" sqref="J21:J25">
      <formula1>0.416666666666667</formula1>
    </dataValidation>
    <dataValidation type="list" showInputMessage="1" showErrorMessage="1" sqref="D16:D155">
      <formula1>$K$1:$K$3</formula1>
    </dataValidation>
    <dataValidation type="list" allowBlank="1" showInputMessage="1" showErrorMessage="1" sqref="B16:B155">
      <formula1>$K$4:$K$5</formula1>
    </dataValidation>
    <dataValidation type="time" operator="lessThanOrEqual" showInputMessage="1" showErrorMessage="1" errorTitle="&gt;10 Std." error="Die Tagesarbeitszeit darf nicht mehr als 10 Std. betragen." sqref="H16:H155">
      <formula1>0.416666666666667</formula1>
    </dataValidation>
    <dataValidation type="list" allowBlank="1" showInputMessage="1" showErrorMessage="1" sqref="C16:C155">
      <formula1>$F$3</formula1>
    </dataValidation>
    <dataValidation operator="lessThanOrEqual" allowBlank="1" showInputMessage="1" showErrorMessage="1" sqref="J26:J158"/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zoomScaleNormal="100" zoomScaleSheetLayoutView="100" workbookViewId="0">
      <selection activeCell="E165" sqref="E165:G165"/>
    </sheetView>
  </sheetViews>
  <sheetFormatPr baseColWidth="10" defaultColWidth="11.453125" defaultRowHeight="12.5" x14ac:dyDescent="0.25"/>
  <cols>
    <col min="1" max="1" width="15.1796875" style="5" bestFit="1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1.81640625" style="5" customWidth="1"/>
    <col min="7" max="7" width="7.453125" style="5" customWidth="1"/>
    <col min="8" max="8" width="7.81640625" style="5" customWidth="1"/>
    <col min="9" max="9" width="12.7265625" style="5" customWidth="1"/>
    <col min="10" max="10" width="11.1796875" style="5" hidden="1" customWidth="1"/>
    <col min="11" max="11" width="9.26953125" style="5" hidden="1" customWidth="1"/>
    <col min="12" max="16384" width="11.453125" style="5"/>
  </cols>
  <sheetData>
    <row r="1" spans="1:11" s="123" customFormat="1" ht="13.5" thickBo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8"/>
      <c r="J1" s="122"/>
      <c r="K1" s="109">
        <f>F3</f>
        <v>0</v>
      </c>
    </row>
    <row r="2" spans="1:11" s="123" customFormat="1" ht="13" x14ac:dyDescent="0.25">
      <c r="A2" s="469" t="s">
        <v>12</v>
      </c>
      <c r="B2" s="470"/>
      <c r="C2" s="53" t="s">
        <v>60</v>
      </c>
      <c r="D2" s="53"/>
      <c r="E2" s="530" t="s">
        <v>55</v>
      </c>
      <c r="F2" s="531"/>
      <c r="G2" s="471" t="s">
        <v>11</v>
      </c>
      <c r="H2" s="472"/>
      <c r="I2" s="473"/>
      <c r="J2" s="122"/>
      <c r="K2" s="109" t="s">
        <v>6</v>
      </c>
    </row>
    <row r="3" spans="1:11" s="38" customFormat="1" ht="13" thickBot="1" x14ac:dyDescent="0.3">
      <c r="A3" s="525" t="s">
        <v>16</v>
      </c>
      <c r="B3" s="526"/>
      <c r="C3" s="142" t="s">
        <v>49</v>
      </c>
      <c r="D3" s="54"/>
      <c r="E3" s="532"/>
      <c r="F3" s="480"/>
      <c r="G3" s="527"/>
      <c r="H3" s="288"/>
      <c r="I3" s="528"/>
      <c r="J3" s="124"/>
      <c r="K3" s="109" t="e">
        <f>IF(#REF!="","",#REF!)</f>
        <v>#REF!</v>
      </c>
    </row>
    <row r="4" spans="1:11" s="38" customFormat="1" ht="4.5" hidden="1" customHeight="1" x14ac:dyDescent="0.25">
      <c r="E4" s="55"/>
      <c r="F4" s="56"/>
      <c r="G4" s="57"/>
      <c r="H4" s="56"/>
      <c r="I4" s="58"/>
      <c r="J4" s="124"/>
      <c r="K4" s="109" t="s">
        <v>9</v>
      </c>
    </row>
    <row r="5" spans="1:11" s="161" customFormat="1" ht="14" x14ac:dyDescent="0.25">
      <c r="A5" s="486" t="s">
        <v>35</v>
      </c>
      <c r="B5" s="487"/>
      <c r="C5" s="487"/>
      <c r="D5" s="529"/>
      <c r="E5" s="529"/>
      <c r="F5" s="533"/>
      <c r="G5" s="484"/>
      <c r="H5" s="484"/>
      <c r="I5" s="485"/>
      <c r="K5" s="162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107" t="s">
        <v>33</v>
      </c>
      <c r="I6" s="108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21"/>
      <c r="I7" s="81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00"/>
      <c r="I8" s="22"/>
      <c r="J8" s="40"/>
      <c r="K8" s="40"/>
    </row>
    <row r="9" spans="1:11" s="38" customFormat="1" x14ac:dyDescent="0.25">
      <c r="A9" s="400" t="str">
        <f>"davon im Projekt "&amp;E3&amp;" beschäftigt:"</f>
        <v>davon im Projekt  beschäftigt:</v>
      </c>
      <c r="B9" s="401"/>
      <c r="C9" s="401"/>
      <c r="D9" s="401"/>
      <c r="E9" s="401"/>
      <c r="F9" s="401"/>
      <c r="G9" s="401"/>
      <c r="H9" s="100"/>
      <c r="I9" s="23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121"/>
      <c r="I10" s="80"/>
      <c r="J10" s="109"/>
      <c r="K10" s="111"/>
    </row>
    <row r="11" spans="1:11" s="38" customFormat="1" ht="13.5" thickBot="1" x14ac:dyDescent="0.3">
      <c r="A11" s="61"/>
      <c r="B11" s="61"/>
      <c r="C11" s="61"/>
      <c r="D11" s="61"/>
      <c r="E11" s="61"/>
      <c r="F11" s="62" t="s">
        <v>17</v>
      </c>
      <c r="G11" s="63" t="s">
        <v>23</v>
      </c>
      <c r="H11" s="64" t="s">
        <v>18</v>
      </c>
      <c r="I11" s="125">
        <v>2021</v>
      </c>
      <c r="J11" s="126"/>
      <c r="K11" s="127"/>
    </row>
    <row r="12" spans="1:11" s="38" customFormat="1" ht="20.25" customHeight="1" x14ac:dyDescent="0.25">
      <c r="A12" s="65" t="s">
        <v>1</v>
      </c>
      <c r="B12" s="464" t="s">
        <v>7</v>
      </c>
      <c r="C12" s="464"/>
      <c r="D12" s="464"/>
      <c r="E12" s="464"/>
      <c r="F12" s="464"/>
      <c r="G12" s="464"/>
      <c r="H12" s="464"/>
      <c r="I12" s="465"/>
      <c r="J12" s="126"/>
    </row>
    <row r="13" spans="1:11" s="38" customFormat="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26"/>
    </row>
    <row r="14" spans="1:11" s="38" customFormat="1" ht="6.75" hidden="1" customHeight="1" x14ac:dyDescent="0.25">
      <c r="I14" s="41"/>
      <c r="J14" s="126"/>
    </row>
    <row r="15" spans="1:11" s="40" customFormat="1" ht="52.5" thickBot="1" x14ac:dyDescent="0.35">
      <c r="A15" s="1" t="s">
        <v>2</v>
      </c>
      <c r="B15" s="149" t="s">
        <v>10</v>
      </c>
      <c r="C15" s="169" t="s">
        <v>52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39"/>
    </row>
    <row r="16" spans="1:11" s="40" customFormat="1" ht="11.25" customHeight="1" x14ac:dyDescent="0.25">
      <c r="A16" s="523">
        <v>44256</v>
      </c>
      <c r="B16" s="459"/>
      <c r="C16" s="29"/>
      <c r="D16" s="67"/>
      <c r="E16" s="498"/>
      <c r="F16" s="499"/>
      <c r="G16" s="500"/>
      <c r="H16" s="68"/>
      <c r="I16" s="524">
        <f>IF(B16&lt;&gt;"",0,IF(SUM(H16:H20)&gt;0.416666666666666,0.416666666666666,SUM(H16:H20)))</f>
        <v>0</v>
      </c>
      <c r="J16" s="39"/>
    </row>
    <row r="17" spans="1:10" s="40" customFormat="1" ht="11.25" customHeight="1" x14ac:dyDescent="0.25">
      <c r="A17" s="494"/>
      <c r="B17" s="271"/>
      <c r="C17" s="32"/>
      <c r="D17" s="74"/>
      <c r="E17" s="364"/>
      <c r="F17" s="364"/>
      <c r="G17" s="364"/>
      <c r="H17" s="31"/>
      <c r="I17" s="502"/>
      <c r="J17" s="39"/>
    </row>
    <row r="18" spans="1:10" s="40" customFormat="1" ht="11.25" customHeight="1" x14ac:dyDescent="0.25">
      <c r="A18" s="494"/>
      <c r="B18" s="271"/>
      <c r="C18" s="32"/>
      <c r="D18" s="74"/>
      <c r="E18" s="317"/>
      <c r="F18" s="318"/>
      <c r="G18" s="319"/>
      <c r="H18" s="31"/>
      <c r="I18" s="502"/>
      <c r="J18" s="39"/>
    </row>
    <row r="19" spans="1:10" s="38" customFormat="1" ht="11.25" customHeight="1" x14ac:dyDescent="0.25">
      <c r="A19" s="494"/>
      <c r="B19" s="271"/>
      <c r="C19" s="32"/>
      <c r="D19" s="33"/>
      <c r="E19" s="276"/>
      <c r="F19" s="277"/>
      <c r="G19" s="278"/>
      <c r="H19" s="69"/>
      <c r="I19" s="502"/>
      <c r="J19" s="41"/>
    </row>
    <row r="20" spans="1:10" s="38" customFormat="1" ht="11.25" customHeight="1" thickBot="1" x14ac:dyDescent="0.3">
      <c r="A20" s="507"/>
      <c r="B20" s="272"/>
      <c r="C20" s="34"/>
      <c r="D20" s="71"/>
      <c r="E20" s="279"/>
      <c r="F20" s="280"/>
      <c r="G20" s="281"/>
      <c r="H20" s="72"/>
      <c r="I20" s="522"/>
      <c r="J20" s="10"/>
    </row>
    <row r="21" spans="1:10" s="38" customFormat="1" ht="11.25" customHeight="1" thickTop="1" x14ac:dyDescent="0.25">
      <c r="A21" s="493">
        <f>A16+1</f>
        <v>44257</v>
      </c>
      <c r="B21" s="496"/>
      <c r="C21" s="29"/>
      <c r="D21" s="74"/>
      <c r="E21" s="498"/>
      <c r="F21" s="499"/>
      <c r="G21" s="500"/>
      <c r="H21" s="31"/>
      <c r="I21" s="501">
        <f>IF(B21&lt;&gt;"",0,IF(SUM(H21:H25)&gt;0.416666666666666,0.416666666666666,SUM(H21:H25)))</f>
        <v>0</v>
      </c>
      <c r="J21" s="37"/>
    </row>
    <row r="22" spans="1:10" s="38" customFormat="1" ht="11.25" customHeight="1" x14ac:dyDescent="0.25">
      <c r="A22" s="494"/>
      <c r="B22" s="271"/>
      <c r="C22" s="29"/>
      <c r="D22" s="74"/>
      <c r="E22" s="364"/>
      <c r="F22" s="364"/>
      <c r="G22" s="364"/>
      <c r="H22" s="31"/>
      <c r="I22" s="502"/>
      <c r="J22" s="37"/>
    </row>
    <row r="23" spans="1:10" s="38" customFormat="1" ht="11.25" customHeight="1" x14ac:dyDescent="0.25">
      <c r="A23" s="494"/>
      <c r="B23" s="271"/>
      <c r="C23" s="29"/>
      <c r="D23" s="74"/>
      <c r="E23" s="317"/>
      <c r="F23" s="318"/>
      <c r="G23" s="319"/>
      <c r="H23" s="31"/>
      <c r="I23" s="502"/>
      <c r="J23" s="37"/>
    </row>
    <row r="24" spans="1:10" s="38" customFormat="1" ht="11.25" customHeight="1" x14ac:dyDescent="0.25">
      <c r="A24" s="494"/>
      <c r="B24" s="271"/>
      <c r="C24" s="32"/>
      <c r="D24" s="33"/>
      <c r="E24" s="276"/>
      <c r="F24" s="277"/>
      <c r="G24" s="278"/>
      <c r="H24" s="31"/>
      <c r="I24" s="502"/>
      <c r="J24" s="37"/>
    </row>
    <row r="25" spans="1:10" s="38" customFormat="1" ht="11.25" customHeight="1" thickBot="1" x14ac:dyDescent="0.3">
      <c r="A25" s="507"/>
      <c r="B25" s="272"/>
      <c r="C25" s="34"/>
      <c r="D25" s="71"/>
      <c r="E25" s="279"/>
      <c r="F25" s="280"/>
      <c r="G25" s="281"/>
      <c r="H25" s="36"/>
      <c r="I25" s="522"/>
      <c r="J25" s="37"/>
    </row>
    <row r="26" spans="1:10" s="38" customFormat="1" ht="11.25" customHeight="1" thickTop="1" x14ac:dyDescent="0.25">
      <c r="A26" s="493">
        <f>A21+1</f>
        <v>44258</v>
      </c>
      <c r="B26" s="496"/>
      <c r="C26" s="29"/>
      <c r="D26" s="30"/>
      <c r="E26" s="498"/>
      <c r="F26" s="499"/>
      <c r="G26" s="500"/>
      <c r="H26" s="31"/>
      <c r="I26" s="501">
        <f>IF(B26&lt;&gt;"",0,IF(SUM(H26:H30)&gt;0.416666666666666,0.416666666666666,SUM(H26:H30)))</f>
        <v>0</v>
      </c>
      <c r="J26" s="37"/>
    </row>
    <row r="27" spans="1:10" s="38" customFormat="1" ht="11.25" customHeight="1" x14ac:dyDescent="0.25">
      <c r="A27" s="494"/>
      <c r="B27" s="271"/>
      <c r="C27" s="29"/>
      <c r="D27" s="30"/>
      <c r="E27" s="364"/>
      <c r="F27" s="364"/>
      <c r="G27" s="364"/>
      <c r="H27" s="31"/>
      <c r="I27" s="502"/>
      <c r="J27" s="37"/>
    </row>
    <row r="28" spans="1:10" s="38" customFormat="1" ht="11.25" customHeight="1" x14ac:dyDescent="0.25">
      <c r="A28" s="494"/>
      <c r="B28" s="271"/>
      <c r="C28" s="29"/>
      <c r="D28" s="30"/>
      <c r="E28" s="317"/>
      <c r="F28" s="318"/>
      <c r="G28" s="319"/>
      <c r="H28" s="31"/>
      <c r="I28" s="502"/>
      <c r="J28" s="37"/>
    </row>
    <row r="29" spans="1:10" s="38" customFormat="1" ht="11.25" customHeight="1" x14ac:dyDescent="0.25">
      <c r="A29" s="494"/>
      <c r="B29" s="271"/>
      <c r="C29" s="32"/>
      <c r="D29" s="33"/>
      <c r="E29" s="276"/>
      <c r="F29" s="277"/>
      <c r="G29" s="278"/>
      <c r="H29" s="31"/>
      <c r="I29" s="502"/>
      <c r="J29" s="37"/>
    </row>
    <row r="30" spans="1:10" s="38" customFormat="1" ht="11.25" customHeight="1" thickBot="1" x14ac:dyDescent="0.3">
      <c r="A30" s="507"/>
      <c r="B30" s="272"/>
      <c r="C30" s="34"/>
      <c r="D30" s="35"/>
      <c r="E30" s="279"/>
      <c r="F30" s="280"/>
      <c r="G30" s="281"/>
      <c r="H30" s="36"/>
      <c r="I30" s="522"/>
      <c r="J30" s="37"/>
    </row>
    <row r="31" spans="1:10" s="38" customFormat="1" ht="11.25" customHeight="1" thickTop="1" x14ac:dyDescent="0.25">
      <c r="A31" s="493">
        <f>A26+1</f>
        <v>44259</v>
      </c>
      <c r="B31" s="496"/>
      <c r="C31" s="29"/>
      <c r="D31" s="30"/>
      <c r="E31" s="498"/>
      <c r="F31" s="499"/>
      <c r="G31" s="500"/>
      <c r="H31" s="31"/>
      <c r="I31" s="501">
        <f>IF(B31&lt;&gt;"",0,IF(SUM(H31:H35)&gt;0.416666666666666,0.416666666666666,SUM(H31:H35)))</f>
        <v>0</v>
      </c>
      <c r="J31" s="37"/>
    </row>
    <row r="32" spans="1:10" s="38" customFormat="1" ht="11.25" customHeight="1" x14ac:dyDescent="0.25">
      <c r="A32" s="494"/>
      <c r="B32" s="271"/>
      <c r="C32" s="29"/>
      <c r="D32" s="30"/>
      <c r="E32" s="364"/>
      <c r="F32" s="364"/>
      <c r="G32" s="364"/>
      <c r="H32" s="31"/>
      <c r="I32" s="502"/>
      <c r="J32" s="37"/>
    </row>
    <row r="33" spans="1:10" s="38" customFormat="1" ht="11.25" customHeight="1" x14ac:dyDescent="0.25">
      <c r="A33" s="494"/>
      <c r="B33" s="271"/>
      <c r="C33" s="29"/>
      <c r="D33" s="30"/>
      <c r="E33" s="317"/>
      <c r="F33" s="318"/>
      <c r="G33" s="319"/>
      <c r="H33" s="31"/>
      <c r="I33" s="502"/>
      <c r="J33" s="37"/>
    </row>
    <row r="34" spans="1:10" s="38" customFormat="1" ht="11.25" customHeight="1" x14ac:dyDescent="0.25">
      <c r="A34" s="494"/>
      <c r="B34" s="271"/>
      <c r="C34" s="32"/>
      <c r="D34" s="33"/>
      <c r="E34" s="276"/>
      <c r="F34" s="277"/>
      <c r="G34" s="278"/>
      <c r="H34" s="31"/>
      <c r="I34" s="502"/>
      <c r="J34" s="37"/>
    </row>
    <row r="35" spans="1:10" s="38" customFormat="1" ht="11.25" customHeight="1" thickBot="1" x14ac:dyDescent="0.3">
      <c r="A35" s="507"/>
      <c r="B35" s="272"/>
      <c r="C35" s="34"/>
      <c r="D35" s="35"/>
      <c r="E35" s="279"/>
      <c r="F35" s="280"/>
      <c r="G35" s="281"/>
      <c r="H35" s="36"/>
      <c r="I35" s="522"/>
      <c r="J35" s="37"/>
    </row>
    <row r="36" spans="1:10" s="38" customFormat="1" ht="11.25" customHeight="1" thickTop="1" x14ac:dyDescent="0.25">
      <c r="A36" s="493">
        <f>A31+1</f>
        <v>44260</v>
      </c>
      <c r="B36" s="496"/>
      <c r="C36" s="29"/>
      <c r="D36" s="30"/>
      <c r="E36" s="498"/>
      <c r="F36" s="499"/>
      <c r="G36" s="500"/>
      <c r="H36" s="31"/>
      <c r="I36" s="501">
        <f>IF(B36&lt;&gt;"",0,IF(SUM(H36:H40)&gt;0.416666666666666,0.416666666666666,SUM(H36:H40)))</f>
        <v>0</v>
      </c>
      <c r="J36" s="37"/>
    </row>
    <row r="37" spans="1:10" s="38" customFormat="1" ht="11.25" customHeight="1" x14ac:dyDescent="0.25">
      <c r="A37" s="494"/>
      <c r="B37" s="271"/>
      <c r="C37" s="29"/>
      <c r="D37" s="30"/>
      <c r="E37" s="364"/>
      <c r="F37" s="364"/>
      <c r="G37" s="364"/>
      <c r="H37" s="31"/>
      <c r="I37" s="502"/>
      <c r="J37" s="37"/>
    </row>
    <row r="38" spans="1:10" s="38" customFormat="1" ht="11.25" customHeight="1" x14ac:dyDescent="0.25">
      <c r="A38" s="494"/>
      <c r="B38" s="271"/>
      <c r="C38" s="29"/>
      <c r="D38" s="30"/>
      <c r="E38" s="317"/>
      <c r="F38" s="318"/>
      <c r="G38" s="319"/>
      <c r="H38" s="31"/>
      <c r="I38" s="502"/>
      <c r="J38" s="37"/>
    </row>
    <row r="39" spans="1:10" s="38" customFormat="1" ht="11.25" customHeight="1" x14ac:dyDescent="0.25">
      <c r="A39" s="494"/>
      <c r="B39" s="271"/>
      <c r="C39" s="32"/>
      <c r="D39" s="33"/>
      <c r="E39" s="276"/>
      <c r="F39" s="277"/>
      <c r="G39" s="278"/>
      <c r="H39" s="31"/>
      <c r="I39" s="502"/>
      <c r="J39" s="37"/>
    </row>
    <row r="40" spans="1:10" s="38" customFormat="1" ht="11.25" customHeight="1" thickBot="1" x14ac:dyDescent="0.3">
      <c r="A40" s="507"/>
      <c r="B40" s="272"/>
      <c r="C40" s="34"/>
      <c r="D40" s="35"/>
      <c r="E40" s="279"/>
      <c r="F40" s="280"/>
      <c r="G40" s="281"/>
      <c r="H40" s="36"/>
      <c r="I40" s="522"/>
      <c r="J40" s="37"/>
    </row>
    <row r="41" spans="1:10" s="38" customFormat="1" ht="11.25" customHeight="1" thickTop="1" x14ac:dyDescent="0.25">
      <c r="A41" s="511">
        <f>A36+1</f>
        <v>44261</v>
      </c>
      <c r="B41" s="514"/>
      <c r="C41" s="219"/>
      <c r="D41" s="220"/>
      <c r="E41" s="518"/>
      <c r="F41" s="519"/>
      <c r="G41" s="520"/>
      <c r="H41" s="221"/>
      <c r="I41" s="501">
        <f>IF(B41&lt;&gt;"",0,IF(SUM(H41:H45)&gt;0.416666666666666,0.416666666666666,SUM(H41:H45)))</f>
        <v>0</v>
      </c>
      <c r="J41" s="37"/>
    </row>
    <row r="42" spans="1:10" s="38" customFormat="1" ht="11.25" customHeight="1" x14ac:dyDescent="0.25">
      <c r="A42" s="512"/>
      <c r="B42" s="447"/>
      <c r="C42" s="219"/>
      <c r="D42" s="220"/>
      <c r="E42" s="521"/>
      <c r="F42" s="521"/>
      <c r="G42" s="521"/>
      <c r="H42" s="221"/>
      <c r="I42" s="502"/>
      <c r="J42" s="37"/>
    </row>
    <row r="43" spans="1:10" s="38" customFormat="1" ht="11.25" customHeight="1" x14ac:dyDescent="0.25">
      <c r="A43" s="512"/>
      <c r="B43" s="447"/>
      <c r="C43" s="219"/>
      <c r="D43" s="220"/>
      <c r="E43" s="449"/>
      <c r="F43" s="450"/>
      <c r="G43" s="451"/>
      <c r="H43" s="221"/>
      <c r="I43" s="502"/>
      <c r="J43" s="37"/>
    </row>
    <row r="44" spans="1:10" s="38" customFormat="1" ht="11.25" customHeight="1" x14ac:dyDescent="0.25">
      <c r="A44" s="512"/>
      <c r="B44" s="447"/>
      <c r="C44" s="222"/>
      <c r="D44" s="223"/>
      <c r="E44" s="436"/>
      <c r="F44" s="437"/>
      <c r="G44" s="438"/>
      <c r="H44" s="221"/>
      <c r="I44" s="502"/>
      <c r="J44" s="37"/>
    </row>
    <row r="45" spans="1:10" s="38" customFormat="1" ht="11.25" customHeight="1" thickBot="1" x14ac:dyDescent="0.3">
      <c r="A45" s="513"/>
      <c r="B45" s="448"/>
      <c r="C45" s="224"/>
      <c r="D45" s="225"/>
      <c r="E45" s="452"/>
      <c r="F45" s="453"/>
      <c r="G45" s="454"/>
      <c r="H45" s="226"/>
      <c r="I45" s="522"/>
      <c r="J45" s="37"/>
    </row>
    <row r="46" spans="1:10" s="38" customFormat="1" ht="11.25" customHeight="1" thickTop="1" x14ac:dyDescent="0.25">
      <c r="A46" s="511">
        <f>A41+1</f>
        <v>44262</v>
      </c>
      <c r="B46" s="514"/>
      <c r="C46" s="219"/>
      <c r="D46" s="220"/>
      <c r="E46" s="518"/>
      <c r="F46" s="519"/>
      <c r="G46" s="520"/>
      <c r="H46" s="221"/>
      <c r="I46" s="508">
        <f>IF(B46&lt;&gt;"",0,IF(SUM(H46:H50)&gt;0.416666666666666,0.416666666666666,SUM(H46:H50)))</f>
        <v>0</v>
      </c>
      <c r="J46" s="37"/>
    </row>
    <row r="47" spans="1:10" s="38" customFormat="1" ht="11.25" customHeight="1" x14ac:dyDescent="0.25">
      <c r="A47" s="512"/>
      <c r="B47" s="447"/>
      <c r="C47" s="219"/>
      <c r="D47" s="220"/>
      <c r="E47" s="521"/>
      <c r="F47" s="521"/>
      <c r="G47" s="521"/>
      <c r="H47" s="221"/>
      <c r="I47" s="509"/>
      <c r="J47" s="37"/>
    </row>
    <row r="48" spans="1:10" s="38" customFormat="1" ht="11.25" customHeight="1" x14ac:dyDescent="0.25">
      <c r="A48" s="512"/>
      <c r="B48" s="447"/>
      <c r="C48" s="219"/>
      <c r="D48" s="220"/>
      <c r="E48" s="449"/>
      <c r="F48" s="450"/>
      <c r="G48" s="451"/>
      <c r="H48" s="221"/>
      <c r="I48" s="509"/>
      <c r="J48" s="37"/>
    </row>
    <row r="49" spans="1:10" s="38" customFormat="1" ht="11.25" customHeight="1" x14ac:dyDescent="0.25">
      <c r="A49" s="512"/>
      <c r="B49" s="447"/>
      <c r="C49" s="222"/>
      <c r="D49" s="223"/>
      <c r="E49" s="436"/>
      <c r="F49" s="437"/>
      <c r="G49" s="438"/>
      <c r="H49" s="221"/>
      <c r="I49" s="509"/>
      <c r="J49" s="37"/>
    </row>
    <row r="50" spans="1:10" s="38" customFormat="1" ht="11.25" customHeight="1" thickBot="1" x14ac:dyDescent="0.3">
      <c r="A50" s="513"/>
      <c r="B50" s="448"/>
      <c r="C50" s="224"/>
      <c r="D50" s="225"/>
      <c r="E50" s="452"/>
      <c r="F50" s="453"/>
      <c r="G50" s="454"/>
      <c r="H50" s="226"/>
      <c r="I50" s="510"/>
      <c r="J50" s="37"/>
    </row>
    <row r="51" spans="1:10" s="38" customFormat="1" ht="11.25" customHeight="1" thickTop="1" x14ac:dyDescent="0.25">
      <c r="A51" s="493">
        <f>A46+1</f>
        <v>44263</v>
      </c>
      <c r="B51" s="496"/>
      <c r="C51" s="29"/>
      <c r="D51" s="30"/>
      <c r="E51" s="498"/>
      <c r="F51" s="499"/>
      <c r="G51" s="500"/>
      <c r="H51" s="31"/>
      <c r="I51" s="501">
        <f>IF(B51&lt;&gt;"",0,IF(SUM(H51:H55)&gt;0.416666666666666,0.416666666666666,SUM(H51:H55)))</f>
        <v>0</v>
      </c>
      <c r="J51" s="37"/>
    </row>
    <row r="52" spans="1:10" s="38" customFormat="1" ht="11.25" customHeight="1" x14ac:dyDescent="0.25">
      <c r="A52" s="494"/>
      <c r="B52" s="271"/>
      <c r="C52" s="29"/>
      <c r="D52" s="30"/>
      <c r="E52" s="364"/>
      <c r="F52" s="364"/>
      <c r="G52" s="364"/>
      <c r="H52" s="31"/>
      <c r="I52" s="502"/>
      <c r="J52" s="37"/>
    </row>
    <row r="53" spans="1:10" s="38" customFormat="1" ht="11.25" customHeight="1" x14ac:dyDescent="0.25">
      <c r="A53" s="494"/>
      <c r="B53" s="271"/>
      <c r="C53" s="29"/>
      <c r="D53" s="30"/>
      <c r="E53" s="317"/>
      <c r="F53" s="318"/>
      <c r="G53" s="319"/>
      <c r="H53" s="31"/>
      <c r="I53" s="502"/>
      <c r="J53" s="37"/>
    </row>
    <row r="54" spans="1:10" s="38" customFormat="1" ht="11.25" customHeight="1" x14ac:dyDescent="0.25">
      <c r="A54" s="494"/>
      <c r="B54" s="271"/>
      <c r="C54" s="32"/>
      <c r="D54" s="33"/>
      <c r="E54" s="276"/>
      <c r="F54" s="277"/>
      <c r="G54" s="278"/>
      <c r="H54" s="31"/>
      <c r="I54" s="502"/>
      <c r="J54" s="37"/>
    </row>
    <row r="55" spans="1:10" s="38" customFormat="1" ht="11.25" customHeight="1" thickBot="1" x14ac:dyDescent="0.3">
      <c r="A55" s="507"/>
      <c r="B55" s="272"/>
      <c r="C55" s="34"/>
      <c r="D55" s="35"/>
      <c r="E55" s="279"/>
      <c r="F55" s="280"/>
      <c r="G55" s="281"/>
      <c r="H55" s="36"/>
      <c r="I55" s="522"/>
      <c r="J55" s="37"/>
    </row>
    <row r="56" spans="1:10" s="38" customFormat="1" ht="11.25" customHeight="1" thickTop="1" x14ac:dyDescent="0.25">
      <c r="A56" s="493">
        <f>A51+1</f>
        <v>44264</v>
      </c>
      <c r="B56" s="496"/>
      <c r="C56" s="29"/>
      <c r="D56" s="30"/>
      <c r="E56" s="498"/>
      <c r="F56" s="499"/>
      <c r="G56" s="500"/>
      <c r="H56" s="31"/>
      <c r="I56" s="501">
        <f>IF(B56&lt;&gt;"",0,IF(SUM(H56:H60)&gt;0.416666666666666,0.416666666666666,SUM(H56:H60)))</f>
        <v>0</v>
      </c>
      <c r="J56" s="37"/>
    </row>
    <row r="57" spans="1:10" s="38" customFormat="1" ht="11.25" customHeight="1" x14ac:dyDescent="0.25">
      <c r="A57" s="494"/>
      <c r="B57" s="271"/>
      <c r="C57" s="29"/>
      <c r="D57" s="30"/>
      <c r="E57" s="364"/>
      <c r="F57" s="364"/>
      <c r="G57" s="364"/>
      <c r="H57" s="31"/>
      <c r="I57" s="502"/>
      <c r="J57" s="37"/>
    </row>
    <row r="58" spans="1:10" s="38" customFormat="1" ht="11.25" customHeight="1" x14ac:dyDescent="0.25">
      <c r="A58" s="494"/>
      <c r="B58" s="271"/>
      <c r="C58" s="29"/>
      <c r="D58" s="30"/>
      <c r="E58" s="317"/>
      <c r="F58" s="318"/>
      <c r="G58" s="319"/>
      <c r="H58" s="31"/>
      <c r="I58" s="502"/>
      <c r="J58" s="37"/>
    </row>
    <row r="59" spans="1:10" s="38" customFormat="1" ht="11.25" customHeight="1" x14ac:dyDescent="0.25">
      <c r="A59" s="494"/>
      <c r="B59" s="271"/>
      <c r="C59" s="32"/>
      <c r="D59" s="33"/>
      <c r="E59" s="276"/>
      <c r="F59" s="277"/>
      <c r="G59" s="278"/>
      <c r="H59" s="31"/>
      <c r="I59" s="502"/>
      <c r="J59" s="37"/>
    </row>
    <row r="60" spans="1:10" s="38" customFormat="1" ht="11.25" customHeight="1" thickBot="1" x14ac:dyDescent="0.3">
      <c r="A60" s="507"/>
      <c r="B60" s="272"/>
      <c r="C60" s="34"/>
      <c r="D60" s="35"/>
      <c r="E60" s="279"/>
      <c r="F60" s="280"/>
      <c r="G60" s="281"/>
      <c r="H60" s="36"/>
      <c r="I60" s="522"/>
      <c r="J60" s="37"/>
    </row>
    <row r="61" spans="1:10" s="38" customFormat="1" ht="11.25" customHeight="1" thickTop="1" x14ac:dyDescent="0.25">
      <c r="A61" s="493">
        <f>A56+1</f>
        <v>44265</v>
      </c>
      <c r="B61" s="496"/>
      <c r="C61" s="29"/>
      <c r="D61" s="30"/>
      <c r="E61" s="498"/>
      <c r="F61" s="499"/>
      <c r="G61" s="500"/>
      <c r="H61" s="31"/>
      <c r="I61" s="501">
        <f>IF(B61&lt;&gt;"",0,IF(SUM(H61:H65)&gt;0.416666666666666,0.416666666666666,SUM(H61:H65)))</f>
        <v>0</v>
      </c>
      <c r="J61" s="37"/>
    </row>
    <row r="62" spans="1:10" s="38" customFormat="1" ht="11.25" customHeight="1" x14ac:dyDescent="0.25">
      <c r="A62" s="494"/>
      <c r="B62" s="271"/>
      <c r="C62" s="29"/>
      <c r="D62" s="30"/>
      <c r="E62" s="364"/>
      <c r="F62" s="364"/>
      <c r="G62" s="364"/>
      <c r="H62" s="31"/>
      <c r="I62" s="502"/>
      <c r="J62" s="37"/>
    </row>
    <row r="63" spans="1:10" s="38" customFormat="1" ht="11.25" customHeight="1" x14ac:dyDescent="0.25">
      <c r="A63" s="494"/>
      <c r="B63" s="271"/>
      <c r="C63" s="29"/>
      <c r="D63" s="30"/>
      <c r="E63" s="317"/>
      <c r="F63" s="318"/>
      <c r="G63" s="319"/>
      <c r="H63" s="31"/>
      <c r="I63" s="502"/>
      <c r="J63" s="37"/>
    </row>
    <row r="64" spans="1:10" s="38" customFormat="1" ht="11.25" customHeight="1" x14ac:dyDescent="0.25">
      <c r="A64" s="494"/>
      <c r="B64" s="271"/>
      <c r="C64" s="32"/>
      <c r="D64" s="33"/>
      <c r="E64" s="276"/>
      <c r="F64" s="277"/>
      <c r="G64" s="278"/>
      <c r="H64" s="31"/>
      <c r="I64" s="502"/>
      <c r="J64" s="37"/>
    </row>
    <row r="65" spans="1:12" s="38" customFormat="1" ht="11.25" customHeight="1" thickBot="1" x14ac:dyDescent="0.3">
      <c r="A65" s="507"/>
      <c r="B65" s="272"/>
      <c r="C65" s="34"/>
      <c r="D65" s="35"/>
      <c r="E65" s="279"/>
      <c r="F65" s="280"/>
      <c r="G65" s="281"/>
      <c r="H65" s="36"/>
      <c r="I65" s="522"/>
      <c r="J65" s="37"/>
    </row>
    <row r="66" spans="1:12" s="38" customFormat="1" ht="11.25" customHeight="1" thickTop="1" x14ac:dyDescent="0.25">
      <c r="A66" s="493">
        <f>A61+1</f>
        <v>44266</v>
      </c>
      <c r="B66" s="496"/>
      <c r="C66" s="29"/>
      <c r="D66" s="30"/>
      <c r="E66" s="498"/>
      <c r="F66" s="499"/>
      <c r="G66" s="500"/>
      <c r="H66" s="31"/>
      <c r="I66" s="501">
        <f>IF(B66&lt;&gt;"",0,IF(SUM(H66:H70)&gt;0.416666666666666,0.416666666666666,SUM(H66:H70)))</f>
        <v>0</v>
      </c>
      <c r="J66" s="187"/>
      <c r="K66" s="188"/>
      <c r="L66" s="188"/>
    </row>
    <row r="67" spans="1:12" s="38" customFormat="1" ht="11.25" customHeight="1" x14ac:dyDescent="0.25">
      <c r="A67" s="494"/>
      <c r="B67" s="271"/>
      <c r="C67" s="29"/>
      <c r="D67" s="30"/>
      <c r="E67" s="364"/>
      <c r="F67" s="364"/>
      <c r="G67" s="364"/>
      <c r="H67" s="31"/>
      <c r="I67" s="502"/>
      <c r="J67" s="187"/>
      <c r="K67" s="188"/>
      <c r="L67" s="188"/>
    </row>
    <row r="68" spans="1:12" s="38" customFormat="1" ht="11.25" customHeight="1" x14ac:dyDescent="0.25">
      <c r="A68" s="494"/>
      <c r="B68" s="271"/>
      <c r="C68" s="29"/>
      <c r="D68" s="30"/>
      <c r="E68" s="317"/>
      <c r="F68" s="318"/>
      <c r="G68" s="319"/>
      <c r="H68" s="31"/>
      <c r="I68" s="502"/>
      <c r="J68" s="187"/>
      <c r="K68" s="188"/>
      <c r="L68" s="188"/>
    </row>
    <row r="69" spans="1:12" s="38" customFormat="1" ht="11.25" customHeight="1" x14ac:dyDescent="0.25">
      <c r="A69" s="494"/>
      <c r="B69" s="271"/>
      <c r="C69" s="32"/>
      <c r="D69" s="33"/>
      <c r="E69" s="276"/>
      <c r="F69" s="277"/>
      <c r="G69" s="278"/>
      <c r="H69" s="31"/>
      <c r="I69" s="502"/>
      <c r="J69" s="187"/>
      <c r="K69" s="188"/>
      <c r="L69" s="188"/>
    </row>
    <row r="70" spans="1:12" s="38" customFormat="1" ht="11.25" customHeight="1" thickBot="1" x14ac:dyDescent="0.3">
      <c r="A70" s="507"/>
      <c r="B70" s="272"/>
      <c r="C70" s="34"/>
      <c r="D70" s="35"/>
      <c r="E70" s="279"/>
      <c r="F70" s="280"/>
      <c r="G70" s="281"/>
      <c r="H70" s="36"/>
      <c r="I70" s="522"/>
      <c r="J70" s="187"/>
      <c r="K70" s="188"/>
      <c r="L70" s="188"/>
    </row>
    <row r="71" spans="1:12" s="38" customFormat="1" ht="11.25" customHeight="1" thickTop="1" x14ac:dyDescent="0.25">
      <c r="A71" s="493">
        <f>A66+1</f>
        <v>44267</v>
      </c>
      <c r="B71" s="496"/>
      <c r="C71" s="29"/>
      <c r="D71" s="30"/>
      <c r="E71" s="498"/>
      <c r="F71" s="499"/>
      <c r="G71" s="500"/>
      <c r="H71" s="31"/>
      <c r="I71" s="501">
        <f>IF(B71&lt;&gt;"",0,IF(SUM(H71:H75)&gt;0.416666666666666,0.416666666666666,SUM(H71:H75)))</f>
        <v>0</v>
      </c>
      <c r="J71" s="37"/>
    </row>
    <row r="72" spans="1:12" s="38" customFormat="1" ht="11.25" customHeight="1" x14ac:dyDescent="0.25">
      <c r="A72" s="494"/>
      <c r="B72" s="271"/>
      <c r="C72" s="29"/>
      <c r="D72" s="30"/>
      <c r="E72" s="364"/>
      <c r="F72" s="364"/>
      <c r="G72" s="364"/>
      <c r="H72" s="31"/>
      <c r="I72" s="502"/>
      <c r="J72" s="37"/>
    </row>
    <row r="73" spans="1:12" s="38" customFormat="1" ht="11.25" customHeight="1" x14ac:dyDescent="0.25">
      <c r="A73" s="494"/>
      <c r="B73" s="271"/>
      <c r="C73" s="29"/>
      <c r="D73" s="30"/>
      <c r="E73" s="317"/>
      <c r="F73" s="318"/>
      <c r="G73" s="319"/>
      <c r="H73" s="31"/>
      <c r="I73" s="502"/>
      <c r="J73" s="37"/>
    </row>
    <row r="74" spans="1:12" s="38" customFormat="1" ht="11.25" customHeight="1" x14ac:dyDescent="0.25">
      <c r="A74" s="494"/>
      <c r="B74" s="271"/>
      <c r="C74" s="32"/>
      <c r="D74" s="33"/>
      <c r="E74" s="276"/>
      <c r="F74" s="277"/>
      <c r="G74" s="278"/>
      <c r="H74" s="31"/>
      <c r="I74" s="502"/>
      <c r="J74" s="37"/>
    </row>
    <row r="75" spans="1:12" s="38" customFormat="1" ht="11.25" customHeight="1" thickBot="1" x14ac:dyDescent="0.3">
      <c r="A75" s="507"/>
      <c r="B75" s="272"/>
      <c r="C75" s="34"/>
      <c r="D75" s="35"/>
      <c r="E75" s="279"/>
      <c r="F75" s="280"/>
      <c r="G75" s="281"/>
      <c r="H75" s="36"/>
      <c r="I75" s="522"/>
      <c r="J75" s="37"/>
    </row>
    <row r="76" spans="1:12" s="38" customFormat="1" ht="11.25" customHeight="1" thickTop="1" x14ac:dyDescent="0.25">
      <c r="A76" s="511">
        <f>A71+1</f>
        <v>44268</v>
      </c>
      <c r="B76" s="514"/>
      <c r="C76" s="219"/>
      <c r="D76" s="220"/>
      <c r="E76" s="518"/>
      <c r="F76" s="519"/>
      <c r="G76" s="520"/>
      <c r="H76" s="221"/>
      <c r="I76" s="501">
        <f>IF(B76&lt;&gt;"",0,IF(SUM(H76:H80)&gt;0.416666666666666,0.416666666666666,SUM(H76:H80)))</f>
        <v>0</v>
      </c>
      <c r="J76" s="37"/>
    </row>
    <row r="77" spans="1:12" s="38" customFormat="1" ht="11.25" customHeight="1" x14ac:dyDescent="0.25">
      <c r="A77" s="512"/>
      <c r="B77" s="447"/>
      <c r="C77" s="219"/>
      <c r="D77" s="220"/>
      <c r="E77" s="521"/>
      <c r="F77" s="521"/>
      <c r="G77" s="521"/>
      <c r="H77" s="221"/>
      <c r="I77" s="502"/>
      <c r="J77" s="37"/>
    </row>
    <row r="78" spans="1:12" s="38" customFormat="1" ht="11.25" customHeight="1" x14ac:dyDescent="0.25">
      <c r="A78" s="512"/>
      <c r="B78" s="447"/>
      <c r="C78" s="219"/>
      <c r="D78" s="220"/>
      <c r="E78" s="449"/>
      <c r="F78" s="450"/>
      <c r="G78" s="451"/>
      <c r="H78" s="221"/>
      <c r="I78" s="502"/>
      <c r="J78" s="37"/>
    </row>
    <row r="79" spans="1:12" s="38" customFormat="1" ht="11.25" customHeight="1" x14ac:dyDescent="0.25">
      <c r="A79" s="512"/>
      <c r="B79" s="447"/>
      <c r="C79" s="222"/>
      <c r="D79" s="223"/>
      <c r="E79" s="436"/>
      <c r="F79" s="437"/>
      <c r="G79" s="438"/>
      <c r="H79" s="221"/>
      <c r="I79" s="502"/>
      <c r="J79" s="37"/>
    </row>
    <row r="80" spans="1:12" s="38" customFormat="1" ht="11.25" customHeight="1" thickBot="1" x14ac:dyDescent="0.3">
      <c r="A80" s="513"/>
      <c r="B80" s="448"/>
      <c r="C80" s="224"/>
      <c r="D80" s="225"/>
      <c r="E80" s="452"/>
      <c r="F80" s="453"/>
      <c r="G80" s="454"/>
      <c r="H80" s="226"/>
      <c r="I80" s="522"/>
      <c r="J80" s="42"/>
    </row>
    <row r="81" spans="1:10" s="38" customFormat="1" ht="11.25" customHeight="1" thickTop="1" x14ac:dyDescent="0.25">
      <c r="A81" s="511">
        <f>A76+1</f>
        <v>44269</v>
      </c>
      <c r="B81" s="514"/>
      <c r="C81" s="219"/>
      <c r="D81" s="220"/>
      <c r="E81" s="518"/>
      <c r="F81" s="519"/>
      <c r="G81" s="520"/>
      <c r="H81" s="221"/>
      <c r="I81" s="501">
        <f>IF(B81&lt;&gt;"",0,IF(SUM(H81:H85)&gt;0.416666666666666,0.416666666666666,SUM(H81:H85)))</f>
        <v>0</v>
      </c>
      <c r="J81" s="42"/>
    </row>
    <row r="82" spans="1:10" s="38" customFormat="1" ht="11.25" customHeight="1" x14ac:dyDescent="0.25">
      <c r="A82" s="512"/>
      <c r="B82" s="447"/>
      <c r="C82" s="219"/>
      <c r="D82" s="220"/>
      <c r="E82" s="521"/>
      <c r="F82" s="521"/>
      <c r="G82" s="521"/>
      <c r="H82" s="221"/>
      <c r="I82" s="502"/>
      <c r="J82" s="42"/>
    </row>
    <row r="83" spans="1:10" s="38" customFormat="1" ht="11.25" customHeight="1" x14ac:dyDescent="0.25">
      <c r="A83" s="512"/>
      <c r="B83" s="447"/>
      <c r="C83" s="219"/>
      <c r="D83" s="220"/>
      <c r="E83" s="449"/>
      <c r="F83" s="450"/>
      <c r="G83" s="451"/>
      <c r="H83" s="221"/>
      <c r="I83" s="502"/>
      <c r="J83" s="42"/>
    </row>
    <row r="84" spans="1:10" s="38" customFormat="1" ht="11.25" customHeight="1" x14ac:dyDescent="0.25">
      <c r="A84" s="512"/>
      <c r="B84" s="447"/>
      <c r="C84" s="222"/>
      <c r="D84" s="223"/>
      <c r="E84" s="436"/>
      <c r="F84" s="437"/>
      <c r="G84" s="438"/>
      <c r="H84" s="221"/>
      <c r="I84" s="502"/>
      <c r="J84" s="42"/>
    </row>
    <row r="85" spans="1:10" s="38" customFormat="1" ht="11.25" customHeight="1" thickBot="1" x14ac:dyDescent="0.3">
      <c r="A85" s="513"/>
      <c r="B85" s="448"/>
      <c r="C85" s="224"/>
      <c r="D85" s="225"/>
      <c r="E85" s="452"/>
      <c r="F85" s="453"/>
      <c r="G85" s="454"/>
      <c r="H85" s="226"/>
      <c r="I85" s="522"/>
      <c r="J85" s="42"/>
    </row>
    <row r="86" spans="1:10" s="38" customFormat="1" ht="11.25" customHeight="1" thickTop="1" x14ac:dyDescent="0.25">
      <c r="A86" s="493">
        <f>A81+1</f>
        <v>44270</v>
      </c>
      <c r="B86" s="496"/>
      <c r="C86" s="29"/>
      <c r="D86" s="30"/>
      <c r="E86" s="498"/>
      <c r="F86" s="499"/>
      <c r="G86" s="500"/>
      <c r="H86" s="31"/>
      <c r="I86" s="501">
        <f>IF(B86&lt;&gt;"",0,IF(SUM(H86:H90)&gt;0.416666666666666,0.416666666666666,SUM(H86:H90)))</f>
        <v>0</v>
      </c>
      <c r="J86" s="42"/>
    </row>
    <row r="87" spans="1:10" s="38" customFormat="1" ht="11.25" customHeight="1" x14ac:dyDescent="0.25">
      <c r="A87" s="494"/>
      <c r="B87" s="271"/>
      <c r="C87" s="29"/>
      <c r="D87" s="30"/>
      <c r="E87" s="364"/>
      <c r="F87" s="364"/>
      <c r="G87" s="364"/>
      <c r="H87" s="31"/>
      <c r="I87" s="502"/>
      <c r="J87" s="42"/>
    </row>
    <row r="88" spans="1:10" s="38" customFormat="1" ht="11.25" customHeight="1" x14ac:dyDescent="0.25">
      <c r="A88" s="494"/>
      <c r="B88" s="271"/>
      <c r="C88" s="29"/>
      <c r="D88" s="30"/>
      <c r="E88" s="317"/>
      <c r="F88" s="318"/>
      <c r="G88" s="319"/>
      <c r="H88" s="31"/>
      <c r="I88" s="502"/>
      <c r="J88" s="42"/>
    </row>
    <row r="89" spans="1:10" s="38" customFormat="1" ht="11.25" customHeight="1" x14ac:dyDescent="0.25">
      <c r="A89" s="494"/>
      <c r="B89" s="271"/>
      <c r="C89" s="32"/>
      <c r="D89" s="33"/>
      <c r="E89" s="276"/>
      <c r="F89" s="277"/>
      <c r="G89" s="278"/>
      <c r="H89" s="31"/>
      <c r="I89" s="502"/>
      <c r="J89" s="42"/>
    </row>
    <row r="90" spans="1:10" s="38" customFormat="1" ht="11.25" customHeight="1" thickBot="1" x14ac:dyDescent="0.3">
      <c r="A90" s="507"/>
      <c r="B90" s="272"/>
      <c r="C90" s="34"/>
      <c r="D90" s="35"/>
      <c r="E90" s="279"/>
      <c r="F90" s="280"/>
      <c r="G90" s="281"/>
      <c r="H90" s="36"/>
      <c r="I90" s="522"/>
      <c r="J90" s="42"/>
    </row>
    <row r="91" spans="1:10" s="38" customFormat="1" ht="11.25" customHeight="1" thickTop="1" x14ac:dyDescent="0.25">
      <c r="A91" s="493">
        <f>A86+1</f>
        <v>44271</v>
      </c>
      <c r="B91" s="496"/>
      <c r="C91" s="29"/>
      <c r="D91" s="30"/>
      <c r="E91" s="498"/>
      <c r="F91" s="499"/>
      <c r="G91" s="500"/>
      <c r="H91" s="31"/>
      <c r="I91" s="501">
        <f>IF(B91&lt;&gt;"",0,IF(SUM(H91:H95)&gt;0.416666666666666,0.416666666666666,SUM(H91:H95)))</f>
        <v>0</v>
      </c>
      <c r="J91" s="42"/>
    </row>
    <row r="92" spans="1:10" s="38" customFormat="1" ht="11.25" customHeight="1" x14ac:dyDescent="0.25">
      <c r="A92" s="494"/>
      <c r="B92" s="271"/>
      <c r="C92" s="29"/>
      <c r="D92" s="30"/>
      <c r="E92" s="364"/>
      <c r="F92" s="364"/>
      <c r="G92" s="364"/>
      <c r="H92" s="31"/>
      <c r="I92" s="502"/>
      <c r="J92" s="42"/>
    </row>
    <row r="93" spans="1:10" s="38" customFormat="1" ht="11.25" customHeight="1" x14ac:dyDescent="0.25">
      <c r="A93" s="494"/>
      <c r="B93" s="271"/>
      <c r="C93" s="29"/>
      <c r="D93" s="30"/>
      <c r="E93" s="317"/>
      <c r="F93" s="318"/>
      <c r="G93" s="319"/>
      <c r="H93" s="31"/>
      <c r="I93" s="502"/>
      <c r="J93" s="42"/>
    </row>
    <row r="94" spans="1:10" s="38" customFormat="1" ht="11.25" customHeight="1" x14ac:dyDescent="0.25">
      <c r="A94" s="494"/>
      <c r="B94" s="271"/>
      <c r="C94" s="32"/>
      <c r="D94" s="33"/>
      <c r="E94" s="276"/>
      <c r="F94" s="277"/>
      <c r="G94" s="278"/>
      <c r="H94" s="31"/>
      <c r="I94" s="502"/>
      <c r="J94" s="42"/>
    </row>
    <row r="95" spans="1:10" s="38" customFormat="1" ht="11.25" customHeight="1" thickBot="1" x14ac:dyDescent="0.3">
      <c r="A95" s="507"/>
      <c r="B95" s="272"/>
      <c r="C95" s="34"/>
      <c r="D95" s="35"/>
      <c r="E95" s="279"/>
      <c r="F95" s="280"/>
      <c r="G95" s="281"/>
      <c r="H95" s="36"/>
      <c r="I95" s="522"/>
      <c r="J95" s="42"/>
    </row>
    <row r="96" spans="1:10" s="38" customFormat="1" ht="11.25" customHeight="1" thickTop="1" x14ac:dyDescent="0.25">
      <c r="A96" s="493">
        <f>A91+1</f>
        <v>44272</v>
      </c>
      <c r="B96" s="496"/>
      <c r="C96" s="29"/>
      <c r="D96" s="30"/>
      <c r="E96" s="498"/>
      <c r="F96" s="499"/>
      <c r="G96" s="500"/>
      <c r="H96" s="31"/>
      <c r="I96" s="501">
        <f>IF(B96&lt;&gt;"",0,IF(SUM(H96:H100)&gt;0.416666666666666,0.416666666666666,SUM(H96:H100)))</f>
        <v>0</v>
      </c>
      <c r="J96" s="42"/>
    </row>
    <row r="97" spans="1:10" s="38" customFormat="1" ht="11.25" customHeight="1" x14ac:dyDescent="0.25">
      <c r="A97" s="494"/>
      <c r="B97" s="271"/>
      <c r="C97" s="29"/>
      <c r="D97" s="30"/>
      <c r="E97" s="364"/>
      <c r="F97" s="364"/>
      <c r="G97" s="364"/>
      <c r="H97" s="31"/>
      <c r="I97" s="502"/>
      <c r="J97" s="42"/>
    </row>
    <row r="98" spans="1:10" s="38" customFormat="1" ht="11.25" customHeight="1" x14ac:dyDescent="0.25">
      <c r="A98" s="494"/>
      <c r="B98" s="271"/>
      <c r="C98" s="29"/>
      <c r="D98" s="30"/>
      <c r="E98" s="317"/>
      <c r="F98" s="318"/>
      <c r="G98" s="319"/>
      <c r="H98" s="31"/>
      <c r="I98" s="502"/>
      <c r="J98" s="42"/>
    </row>
    <row r="99" spans="1:10" s="38" customFormat="1" ht="11.25" customHeight="1" x14ac:dyDescent="0.25">
      <c r="A99" s="494"/>
      <c r="B99" s="271"/>
      <c r="C99" s="32"/>
      <c r="D99" s="33"/>
      <c r="E99" s="276"/>
      <c r="F99" s="277"/>
      <c r="G99" s="278"/>
      <c r="H99" s="31"/>
      <c r="I99" s="502"/>
      <c r="J99" s="42"/>
    </row>
    <row r="100" spans="1:10" s="38" customFormat="1" ht="11.25" customHeight="1" thickBot="1" x14ac:dyDescent="0.3">
      <c r="A100" s="507"/>
      <c r="B100" s="272"/>
      <c r="C100" s="34"/>
      <c r="D100" s="35"/>
      <c r="E100" s="279"/>
      <c r="F100" s="280"/>
      <c r="G100" s="281"/>
      <c r="H100" s="36"/>
      <c r="I100" s="522"/>
      <c r="J100" s="42"/>
    </row>
    <row r="101" spans="1:10" s="38" customFormat="1" ht="11.25" customHeight="1" thickTop="1" x14ac:dyDescent="0.25">
      <c r="A101" s="493">
        <f>A96+1</f>
        <v>44273</v>
      </c>
      <c r="B101" s="496"/>
      <c r="C101" s="29"/>
      <c r="D101" s="30"/>
      <c r="E101" s="498"/>
      <c r="F101" s="499"/>
      <c r="G101" s="500"/>
      <c r="H101" s="31"/>
      <c r="I101" s="501">
        <f>IF(B101&lt;&gt;"",0,IF(SUM(H101:H105)&gt;0.416666666666666,0.416666666666666,SUM(H101:H105)))</f>
        <v>0</v>
      </c>
      <c r="J101" s="42"/>
    </row>
    <row r="102" spans="1:10" s="38" customFormat="1" ht="11.25" customHeight="1" x14ac:dyDescent="0.25">
      <c r="A102" s="494"/>
      <c r="B102" s="271"/>
      <c r="C102" s="29"/>
      <c r="D102" s="30"/>
      <c r="E102" s="364"/>
      <c r="F102" s="364"/>
      <c r="G102" s="364"/>
      <c r="H102" s="31"/>
      <c r="I102" s="502"/>
      <c r="J102" s="42"/>
    </row>
    <row r="103" spans="1:10" s="38" customFormat="1" ht="11.25" customHeight="1" x14ac:dyDescent="0.25">
      <c r="A103" s="494"/>
      <c r="B103" s="271"/>
      <c r="C103" s="29"/>
      <c r="D103" s="30"/>
      <c r="E103" s="317"/>
      <c r="F103" s="318"/>
      <c r="G103" s="319"/>
      <c r="H103" s="31"/>
      <c r="I103" s="502"/>
      <c r="J103" s="42"/>
    </row>
    <row r="104" spans="1:10" s="38" customFormat="1" ht="11.25" customHeight="1" x14ac:dyDescent="0.25">
      <c r="A104" s="494"/>
      <c r="B104" s="271"/>
      <c r="C104" s="32"/>
      <c r="D104" s="33"/>
      <c r="E104" s="276"/>
      <c r="F104" s="277"/>
      <c r="G104" s="278"/>
      <c r="H104" s="31"/>
      <c r="I104" s="502"/>
      <c r="J104" s="42"/>
    </row>
    <row r="105" spans="1:10" s="38" customFormat="1" ht="11.25" customHeight="1" thickBot="1" x14ac:dyDescent="0.3">
      <c r="A105" s="507"/>
      <c r="B105" s="272"/>
      <c r="C105" s="34"/>
      <c r="D105" s="35"/>
      <c r="E105" s="279"/>
      <c r="F105" s="280"/>
      <c r="G105" s="281"/>
      <c r="H105" s="36"/>
      <c r="I105" s="522"/>
      <c r="J105" s="42"/>
    </row>
    <row r="106" spans="1:10" s="38" customFormat="1" ht="11.25" customHeight="1" thickTop="1" x14ac:dyDescent="0.25">
      <c r="A106" s="493">
        <f>A101+1</f>
        <v>44274</v>
      </c>
      <c r="B106" s="496"/>
      <c r="C106" s="29"/>
      <c r="D106" s="30"/>
      <c r="E106" s="498"/>
      <c r="F106" s="499"/>
      <c r="G106" s="500"/>
      <c r="H106" s="31"/>
      <c r="I106" s="501">
        <f>IF(B106&lt;&gt;"",0,IF(SUM(H106:H110)&gt;0.416666666666666,0.416666666666666,SUM(H106:H110)))</f>
        <v>0</v>
      </c>
      <c r="J106" s="42"/>
    </row>
    <row r="107" spans="1:10" s="38" customFormat="1" ht="11.25" customHeight="1" x14ac:dyDescent="0.25">
      <c r="A107" s="494"/>
      <c r="B107" s="271"/>
      <c r="C107" s="29"/>
      <c r="D107" s="30"/>
      <c r="E107" s="364"/>
      <c r="F107" s="364"/>
      <c r="G107" s="364"/>
      <c r="H107" s="31"/>
      <c r="I107" s="502"/>
      <c r="J107" s="37"/>
    </row>
    <row r="108" spans="1:10" s="38" customFormat="1" ht="11.25" customHeight="1" x14ac:dyDescent="0.25">
      <c r="A108" s="494"/>
      <c r="B108" s="271"/>
      <c r="C108" s="29"/>
      <c r="D108" s="30"/>
      <c r="E108" s="317"/>
      <c r="F108" s="318"/>
      <c r="G108" s="319"/>
      <c r="H108" s="31"/>
      <c r="I108" s="502"/>
      <c r="J108" s="37"/>
    </row>
    <row r="109" spans="1:10" s="38" customFormat="1" ht="11.25" customHeight="1" x14ac:dyDescent="0.25">
      <c r="A109" s="494"/>
      <c r="B109" s="271"/>
      <c r="C109" s="32"/>
      <c r="D109" s="33"/>
      <c r="E109" s="276"/>
      <c r="F109" s="277"/>
      <c r="G109" s="278"/>
      <c r="H109" s="31"/>
      <c r="I109" s="502"/>
      <c r="J109" s="37"/>
    </row>
    <row r="110" spans="1:10" s="38" customFormat="1" ht="11.25" customHeight="1" thickBot="1" x14ac:dyDescent="0.3">
      <c r="A110" s="507"/>
      <c r="B110" s="272"/>
      <c r="C110" s="34"/>
      <c r="D110" s="35"/>
      <c r="E110" s="279"/>
      <c r="F110" s="280"/>
      <c r="G110" s="281"/>
      <c r="H110" s="36"/>
      <c r="I110" s="522"/>
      <c r="J110" s="37"/>
    </row>
    <row r="111" spans="1:10" s="38" customFormat="1" ht="11.25" customHeight="1" thickTop="1" x14ac:dyDescent="0.25">
      <c r="A111" s="511">
        <f>A106+1</f>
        <v>44275</v>
      </c>
      <c r="B111" s="514"/>
      <c r="C111" s="219"/>
      <c r="D111" s="220"/>
      <c r="E111" s="518"/>
      <c r="F111" s="519"/>
      <c r="G111" s="520"/>
      <c r="H111" s="221"/>
      <c r="I111" s="501">
        <f>IF(B111&lt;&gt;"",0,IF(SUM(H111:H115)&gt;0.416666666666666,0.416666666666666,SUM(H111:H115)))</f>
        <v>0</v>
      </c>
      <c r="J111" s="37"/>
    </row>
    <row r="112" spans="1:10" s="38" customFormat="1" ht="11.25" customHeight="1" x14ac:dyDescent="0.25">
      <c r="A112" s="512"/>
      <c r="B112" s="447"/>
      <c r="C112" s="219"/>
      <c r="D112" s="220"/>
      <c r="E112" s="521"/>
      <c r="F112" s="521"/>
      <c r="G112" s="521"/>
      <c r="H112" s="221"/>
      <c r="I112" s="502"/>
      <c r="J112" s="37"/>
    </row>
    <row r="113" spans="1:10" s="38" customFormat="1" ht="11.25" customHeight="1" x14ac:dyDescent="0.25">
      <c r="A113" s="512"/>
      <c r="B113" s="447"/>
      <c r="C113" s="219"/>
      <c r="D113" s="220"/>
      <c r="E113" s="449"/>
      <c r="F113" s="450"/>
      <c r="G113" s="451"/>
      <c r="H113" s="221"/>
      <c r="I113" s="502"/>
      <c r="J113" s="37"/>
    </row>
    <row r="114" spans="1:10" s="38" customFormat="1" ht="11.25" customHeight="1" x14ac:dyDescent="0.25">
      <c r="A114" s="512"/>
      <c r="B114" s="447"/>
      <c r="C114" s="222"/>
      <c r="D114" s="223"/>
      <c r="E114" s="436"/>
      <c r="F114" s="437"/>
      <c r="G114" s="438"/>
      <c r="H114" s="221"/>
      <c r="I114" s="502"/>
      <c r="J114" s="37"/>
    </row>
    <row r="115" spans="1:10" s="38" customFormat="1" ht="11.25" customHeight="1" thickBot="1" x14ac:dyDescent="0.3">
      <c r="A115" s="513"/>
      <c r="B115" s="448"/>
      <c r="C115" s="224"/>
      <c r="D115" s="225"/>
      <c r="E115" s="452"/>
      <c r="F115" s="453"/>
      <c r="G115" s="454"/>
      <c r="H115" s="226"/>
      <c r="I115" s="522"/>
      <c r="J115" s="37"/>
    </row>
    <row r="116" spans="1:10" s="38" customFormat="1" ht="11.25" customHeight="1" thickTop="1" x14ac:dyDescent="0.25">
      <c r="A116" s="511">
        <f>A111+1</f>
        <v>44276</v>
      </c>
      <c r="B116" s="514"/>
      <c r="C116" s="219"/>
      <c r="D116" s="220"/>
      <c r="E116" s="518"/>
      <c r="F116" s="519"/>
      <c r="G116" s="520"/>
      <c r="H116" s="221"/>
      <c r="I116" s="501">
        <f>IF(B116&lt;&gt;"",0,IF(SUM(H116:H120)&gt;0.416666666666666,0.416666666666666,SUM(H116:H120)))</f>
        <v>0</v>
      </c>
      <c r="J116" s="37"/>
    </row>
    <row r="117" spans="1:10" s="38" customFormat="1" ht="11.25" customHeight="1" x14ac:dyDescent="0.25">
      <c r="A117" s="512"/>
      <c r="B117" s="447"/>
      <c r="C117" s="219"/>
      <c r="D117" s="220"/>
      <c r="E117" s="521"/>
      <c r="F117" s="521"/>
      <c r="G117" s="521"/>
      <c r="H117" s="221"/>
      <c r="I117" s="502"/>
      <c r="J117" s="37"/>
    </row>
    <row r="118" spans="1:10" s="38" customFormat="1" ht="11.25" customHeight="1" x14ac:dyDescent="0.25">
      <c r="A118" s="512"/>
      <c r="B118" s="447"/>
      <c r="C118" s="219"/>
      <c r="D118" s="220"/>
      <c r="E118" s="449"/>
      <c r="F118" s="450"/>
      <c r="G118" s="451"/>
      <c r="H118" s="221"/>
      <c r="I118" s="502"/>
      <c r="J118" s="37"/>
    </row>
    <row r="119" spans="1:10" s="38" customFormat="1" ht="11.25" customHeight="1" x14ac:dyDescent="0.25">
      <c r="A119" s="512"/>
      <c r="B119" s="447"/>
      <c r="C119" s="222"/>
      <c r="D119" s="223"/>
      <c r="E119" s="436"/>
      <c r="F119" s="437"/>
      <c r="G119" s="438"/>
      <c r="H119" s="221"/>
      <c r="I119" s="502"/>
      <c r="J119" s="37"/>
    </row>
    <row r="120" spans="1:10" s="38" customFormat="1" ht="11.25" customHeight="1" thickBot="1" x14ac:dyDescent="0.3">
      <c r="A120" s="513"/>
      <c r="B120" s="448"/>
      <c r="C120" s="224"/>
      <c r="D120" s="225"/>
      <c r="E120" s="452"/>
      <c r="F120" s="453"/>
      <c r="G120" s="454"/>
      <c r="H120" s="226"/>
      <c r="I120" s="522"/>
      <c r="J120" s="37"/>
    </row>
    <row r="121" spans="1:10" s="38" customFormat="1" ht="11.25" customHeight="1" thickTop="1" x14ac:dyDescent="0.25">
      <c r="A121" s="493">
        <f>A116+1</f>
        <v>44277</v>
      </c>
      <c r="B121" s="496"/>
      <c r="C121" s="29"/>
      <c r="D121" s="30"/>
      <c r="E121" s="498"/>
      <c r="F121" s="499"/>
      <c r="G121" s="500"/>
      <c r="H121" s="31"/>
      <c r="I121" s="501">
        <f>IF(B121&lt;&gt;"",0,IF(SUM(H121:H125)&gt;0.416666666666666,0.416666666666666,SUM(H121:H125)))</f>
        <v>0</v>
      </c>
      <c r="J121" s="37"/>
    </row>
    <row r="122" spans="1:10" s="38" customFormat="1" ht="11.25" customHeight="1" x14ac:dyDescent="0.25">
      <c r="A122" s="494"/>
      <c r="B122" s="271"/>
      <c r="C122" s="29"/>
      <c r="D122" s="30"/>
      <c r="E122" s="364"/>
      <c r="F122" s="364"/>
      <c r="G122" s="364"/>
      <c r="H122" s="31"/>
      <c r="I122" s="502"/>
      <c r="J122" s="37"/>
    </row>
    <row r="123" spans="1:10" s="38" customFormat="1" ht="11.25" customHeight="1" x14ac:dyDescent="0.25">
      <c r="A123" s="494"/>
      <c r="B123" s="271"/>
      <c r="C123" s="29"/>
      <c r="D123" s="30"/>
      <c r="E123" s="317"/>
      <c r="F123" s="318"/>
      <c r="G123" s="319"/>
      <c r="H123" s="31"/>
      <c r="I123" s="502"/>
      <c r="J123" s="37"/>
    </row>
    <row r="124" spans="1:10" s="38" customFormat="1" ht="11.25" customHeight="1" x14ac:dyDescent="0.25">
      <c r="A124" s="494"/>
      <c r="B124" s="271"/>
      <c r="C124" s="32"/>
      <c r="D124" s="33"/>
      <c r="E124" s="276"/>
      <c r="F124" s="277"/>
      <c r="G124" s="278"/>
      <c r="H124" s="31"/>
      <c r="I124" s="502"/>
      <c r="J124" s="37"/>
    </row>
    <row r="125" spans="1:10" s="38" customFormat="1" ht="11.25" customHeight="1" thickBot="1" x14ac:dyDescent="0.3">
      <c r="A125" s="507"/>
      <c r="B125" s="272"/>
      <c r="C125" s="34"/>
      <c r="D125" s="35"/>
      <c r="E125" s="279"/>
      <c r="F125" s="280"/>
      <c r="G125" s="281"/>
      <c r="H125" s="36"/>
      <c r="I125" s="522"/>
      <c r="J125" s="37"/>
    </row>
    <row r="126" spans="1:10" s="38" customFormat="1" ht="11.25" customHeight="1" thickTop="1" x14ac:dyDescent="0.25">
      <c r="A126" s="493">
        <f>A121+1</f>
        <v>44278</v>
      </c>
      <c r="B126" s="496"/>
      <c r="C126" s="29"/>
      <c r="D126" s="30"/>
      <c r="E126" s="498"/>
      <c r="F126" s="499"/>
      <c r="G126" s="500"/>
      <c r="H126" s="31"/>
      <c r="I126" s="501">
        <f>IF(B126&lt;&gt;"",0,IF(SUM(H126:H130)&gt;0.416666666666666,0.416666666666666,SUM(H126:H130)))</f>
        <v>0</v>
      </c>
      <c r="J126" s="37"/>
    </row>
    <row r="127" spans="1:10" s="38" customFormat="1" ht="11.25" customHeight="1" x14ac:dyDescent="0.25">
      <c r="A127" s="494"/>
      <c r="B127" s="271"/>
      <c r="C127" s="29"/>
      <c r="D127" s="30"/>
      <c r="E127" s="364"/>
      <c r="F127" s="364"/>
      <c r="G127" s="364"/>
      <c r="H127" s="31"/>
      <c r="I127" s="502"/>
      <c r="J127" s="37"/>
    </row>
    <row r="128" spans="1:10" s="38" customFormat="1" ht="11.25" customHeight="1" x14ac:dyDescent="0.25">
      <c r="A128" s="494"/>
      <c r="B128" s="271"/>
      <c r="C128" s="29"/>
      <c r="D128" s="30"/>
      <c r="E128" s="317"/>
      <c r="F128" s="318"/>
      <c r="G128" s="319"/>
      <c r="H128" s="31"/>
      <c r="I128" s="502"/>
      <c r="J128" s="37"/>
    </row>
    <row r="129" spans="1:10" s="38" customFormat="1" ht="11.25" customHeight="1" x14ac:dyDescent="0.25">
      <c r="A129" s="494"/>
      <c r="B129" s="271"/>
      <c r="C129" s="32"/>
      <c r="D129" s="33"/>
      <c r="E129" s="276"/>
      <c r="F129" s="277"/>
      <c r="G129" s="278"/>
      <c r="H129" s="31"/>
      <c r="I129" s="502"/>
      <c r="J129" s="37"/>
    </row>
    <row r="130" spans="1:10" s="38" customFormat="1" ht="11.25" customHeight="1" thickBot="1" x14ac:dyDescent="0.3">
      <c r="A130" s="507"/>
      <c r="B130" s="272"/>
      <c r="C130" s="34"/>
      <c r="D130" s="35"/>
      <c r="E130" s="279"/>
      <c r="F130" s="280"/>
      <c r="G130" s="281"/>
      <c r="H130" s="36"/>
      <c r="I130" s="522"/>
      <c r="J130" s="37"/>
    </row>
    <row r="131" spans="1:10" s="38" customFormat="1" ht="11.25" customHeight="1" thickTop="1" x14ac:dyDescent="0.25">
      <c r="A131" s="493">
        <f>A126+1</f>
        <v>44279</v>
      </c>
      <c r="B131" s="496"/>
      <c r="C131" s="29"/>
      <c r="D131" s="30"/>
      <c r="E131" s="498"/>
      <c r="F131" s="499"/>
      <c r="G131" s="500"/>
      <c r="H131" s="31"/>
      <c r="I131" s="501">
        <f>IF(B131&lt;&gt;"",0,IF(SUM(H131:H135)&gt;0.416666666666666,0.416666666666666,SUM(H131:H135)))</f>
        <v>0</v>
      </c>
      <c r="J131" s="37"/>
    </row>
    <row r="132" spans="1:10" s="38" customFormat="1" ht="11.25" customHeight="1" x14ac:dyDescent="0.25">
      <c r="A132" s="494"/>
      <c r="B132" s="271"/>
      <c r="C132" s="29"/>
      <c r="D132" s="30"/>
      <c r="E132" s="364"/>
      <c r="F132" s="364"/>
      <c r="G132" s="364"/>
      <c r="H132" s="31"/>
      <c r="I132" s="502"/>
      <c r="J132" s="37"/>
    </row>
    <row r="133" spans="1:10" s="38" customFormat="1" ht="11.25" customHeight="1" x14ac:dyDescent="0.25">
      <c r="A133" s="494"/>
      <c r="B133" s="271"/>
      <c r="C133" s="29"/>
      <c r="D133" s="30"/>
      <c r="E133" s="317"/>
      <c r="F133" s="318"/>
      <c r="G133" s="319"/>
      <c r="H133" s="31"/>
      <c r="I133" s="502"/>
      <c r="J133" s="37"/>
    </row>
    <row r="134" spans="1:10" s="38" customFormat="1" ht="11.25" customHeight="1" x14ac:dyDescent="0.25">
      <c r="A134" s="494"/>
      <c r="B134" s="271"/>
      <c r="C134" s="32"/>
      <c r="D134" s="33"/>
      <c r="E134" s="276"/>
      <c r="F134" s="277"/>
      <c r="G134" s="278"/>
      <c r="H134" s="31"/>
      <c r="I134" s="502"/>
      <c r="J134" s="37"/>
    </row>
    <row r="135" spans="1:10" s="38" customFormat="1" ht="11.25" customHeight="1" thickBot="1" x14ac:dyDescent="0.3">
      <c r="A135" s="507"/>
      <c r="B135" s="272"/>
      <c r="C135" s="34"/>
      <c r="D135" s="35"/>
      <c r="E135" s="279"/>
      <c r="F135" s="280"/>
      <c r="G135" s="281"/>
      <c r="H135" s="36"/>
      <c r="I135" s="522"/>
      <c r="J135" s="37"/>
    </row>
    <row r="136" spans="1:10" s="38" customFormat="1" ht="11.25" customHeight="1" thickTop="1" x14ac:dyDescent="0.25">
      <c r="A136" s="493">
        <f>A131+1</f>
        <v>44280</v>
      </c>
      <c r="B136" s="496"/>
      <c r="C136" s="29"/>
      <c r="D136" s="30"/>
      <c r="E136" s="498"/>
      <c r="F136" s="499"/>
      <c r="G136" s="500"/>
      <c r="H136" s="31"/>
      <c r="I136" s="501">
        <f>IF(B136&lt;&gt;"",0,IF(SUM(H136:H140)&gt;0.416666666666666,0.416666666666666,SUM(H136:H140)))</f>
        <v>0</v>
      </c>
      <c r="J136" s="37"/>
    </row>
    <row r="137" spans="1:10" s="38" customFormat="1" ht="11.25" customHeight="1" x14ac:dyDescent="0.25">
      <c r="A137" s="494"/>
      <c r="B137" s="271"/>
      <c r="C137" s="29"/>
      <c r="D137" s="30"/>
      <c r="E137" s="364"/>
      <c r="F137" s="364"/>
      <c r="G137" s="364"/>
      <c r="H137" s="31"/>
      <c r="I137" s="502"/>
      <c r="J137" s="37"/>
    </row>
    <row r="138" spans="1:10" s="38" customFormat="1" ht="11.25" customHeight="1" x14ac:dyDescent="0.25">
      <c r="A138" s="494"/>
      <c r="B138" s="271"/>
      <c r="C138" s="29"/>
      <c r="D138" s="30"/>
      <c r="E138" s="317"/>
      <c r="F138" s="318"/>
      <c r="G138" s="319"/>
      <c r="H138" s="31"/>
      <c r="I138" s="502"/>
      <c r="J138" s="37"/>
    </row>
    <row r="139" spans="1:10" s="38" customFormat="1" ht="11.25" customHeight="1" x14ac:dyDescent="0.25">
      <c r="A139" s="494"/>
      <c r="B139" s="271"/>
      <c r="C139" s="32"/>
      <c r="D139" s="33"/>
      <c r="E139" s="276"/>
      <c r="F139" s="277"/>
      <c r="G139" s="278"/>
      <c r="H139" s="31"/>
      <c r="I139" s="502"/>
      <c r="J139" s="37"/>
    </row>
    <row r="140" spans="1:10" s="38" customFormat="1" ht="11.25" customHeight="1" thickBot="1" x14ac:dyDescent="0.3">
      <c r="A140" s="507"/>
      <c r="B140" s="272"/>
      <c r="C140" s="34"/>
      <c r="D140" s="35"/>
      <c r="E140" s="279"/>
      <c r="F140" s="280"/>
      <c r="G140" s="281"/>
      <c r="H140" s="36"/>
      <c r="I140" s="522"/>
      <c r="J140" s="37"/>
    </row>
    <row r="141" spans="1:10" s="38" customFormat="1" ht="11.25" customHeight="1" thickTop="1" x14ac:dyDescent="0.25">
      <c r="A141" s="493">
        <f>A136+1</f>
        <v>44281</v>
      </c>
      <c r="B141" s="496"/>
      <c r="C141" s="29"/>
      <c r="D141" s="30"/>
      <c r="E141" s="498"/>
      <c r="F141" s="499"/>
      <c r="G141" s="500"/>
      <c r="H141" s="31"/>
      <c r="I141" s="501">
        <f>IF(B141&lt;&gt;"",0,IF(SUM(H141:H145)&gt;0.416666666666666,0.416666666666666,SUM(H141:H145)))</f>
        <v>0</v>
      </c>
      <c r="J141" s="37"/>
    </row>
    <row r="142" spans="1:10" s="38" customFormat="1" ht="11.25" customHeight="1" x14ac:dyDescent="0.25">
      <c r="A142" s="494"/>
      <c r="B142" s="271"/>
      <c r="C142" s="29"/>
      <c r="D142" s="30"/>
      <c r="E142" s="364"/>
      <c r="F142" s="364"/>
      <c r="G142" s="364"/>
      <c r="H142" s="31"/>
      <c r="I142" s="502"/>
      <c r="J142" s="37"/>
    </row>
    <row r="143" spans="1:10" s="38" customFormat="1" ht="11.25" customHeight="1" x14ac:dyDescent="0.25">
      <c r="A143" s="494"/>
      <c r="B143" s="271"/>
      <c r="C143" s="29"/>
      <c r="D143" s="30"/>
      <c r="E143" s="317"/>
      <c r="F143" s="318"/>
      <c r="G143" s="319"/>
      <c r="H143" s="31"/>
      <c r="I143" s="502"/>
      <c r="J143" s="37"/>
    </row>
    <row r="144" spans="1:10" s="38" customFormat="1" ht="11.25" customHeight="1" x14ac:dyDescent="0.25">
      <c r="A144" s="494"/>
      <c r="B144" s="271"/>
      <c r="C144" s="32"/>
      <c r="D144" s="33"/>
      <c r="E144" s="276"/>
      <c r="F144" s="277"/>
      <c r="G144" s="278"/>
      <c r="H144" s="31"/>
      <c r="I144" s="502"/>
      <c r="J144" s="37"/>
    </row>
    <row r="145" spans="1:10" s="38" customFormat="1" ht="11.25" customHeight="1" thickBot="1" x14ac:dyDescent="0.3">
      <c r="A145" s="507"/>
      <c r="B145" s="272"/>
      <c r="C145" s="34"/>
      <c r="D145" s="35"/>
      <c r="E145" s="279"/>
      <c r="F145" s="280"/>
      <c r="G145" s="281"/>
      <c r="H145" s="36"/>
      <c r="I145" s="522"/>
      <c r="J145" s="37"/>
    </row>
    <row r="146" spans="1:10" s="38" customFormat="1" ht="11.25" customHeight="1" thickTop="1" x14ac:dyDescent="0.25">
      <c r="A146" s="511">
        <f>A141+1</f>
        <v>44282</v>
      </c>
      <c r="B146" s="514"/>
      <c r="C146" s="219"/>
      <c r="D146" s="220"/>
      <c r="E146" s="518"/>
      <c r="F146" s="519"/>
      <c r="G146" s="520"/>
      <c r="H146" s="221"/>
      <c r="I146" s="515">
        <f>IF(B146&lt;&gt;"",0,IF(SUM(H146:H150)&gt;0.416666666666666,0.416666666666666,SUM(H146:H150)))</f>
        <v>0</v>
      </c>
      <c r="J146" s="37"/>
    </row>
    <row r="147" spans="1:10" s="38" customFormat="1" ht="11.25" customHeight="1" x14ac:dyDescent="0.25">
      <c r="A147" s="512"/>
      <c r="B147" s="447"/>
      <c r="C147" s="219"/>
      <c r="D147" s="220"/>
      <c r="E147" s="521"/>
      <c r="F147" s="521"/>
      <c r="G147" s="521"/>
      <c r="H147" s="221"/>
      <c r="I147" s="516"/>
      <c r="J147" s="37"/>
    </row>
    <row r="148" spans="1:10" s="38" customFormat="1" ht="11.25" customHeight="1" x14ac:dyDescent="0.25">
      <c r="A148" s="512"/>
      <c r="B148" s="447"/>
      <c r="C148" s="219"/>
      <c r="D148" s="220"/>
      <c r="E148" s="449"/>
      <c r="F148" s="450"/>
      <c r="G148" s="451"/>
      <c r="H148" s="221"/>
      <c r="I148" s="516"/>
      <c r="J148" s="37"/>
    </row>
    <row r="149" spans="1:10" s="38" customFormat="1" ht="11.25" customHeight="1" x14ac:dyDescent="0.25">
      <c r="A149" s="512"/>
      <c r="B149" s="447"/>
      <c r="C149" s="222"/>
      <c r="D149" s="223"/>
      <c r="E149" s="436"/>
      <c r="F149" s="437"/>
      <c r="G149" s="438"/>
      <c r="H149" s="221"/>
      <c r="I149" s="516"/>
      <c r="J149" s="37"/>
    </row>
    <row r="150" spans="1:10" s="38" customFormat="1" ht="11.25" customHeight="1" thickBot="1" x14ac:dyDescent="0.3">
      <c r="A150" s="513"/>
      <c r="B150" s="448"/>
      <c r="C150" s="224"/>
      <c r="D150" s="225"/>
      <c r="E150" s="452"/>
      <c r="F150" s="453"/>
      <c r="G150" s="454"/>
      <c r="H150" s="226"/>
      <c r="I150" s="517"/>
      <c r="J150" s="37"/>
    </row>
    <row r="151" spans="1:10" s="38" customFormat="1" ht="11.25" customHeight="1" thickTop="1" x14ac:dyDescent="0.25">
      <c r="A151" s="511">
        <f>A146+1</f>
        <v>44283</v>
      </c>
      <c r="B151" s="514"/>
      <c r="C151" s="219"/>
      <c r="D151" s="220"/>
      <c r="E151" s="518"/>
      <c r="F151" s="519"/>
      <c r="G151" s="520"/>
      <c r="H151" s="221"/>
      <c r="I151" s="515">
        <f>IF(B151&lt;&gt;"",0,IF(SUM(H151:H155)&gt;0.416666666666666,0.416666666666666,SUM(H151:H155)))</f>
        <v>0</v>
      </c>
      <c r="J151" s="37"/>
    </row>
    <row r="152" spans="1:10" s="38" customFormat="1" ht="11.25" customHeight="1" x14ac:dyDescent="0.25">
      <c r="A152" s="512"/>
      <c r="B152" s="447"/>
      <c r="C152" s="219"/>
      <c r="D152" s="220"/>
      <c r="E152" s="521"/>
      <c r="F152" s="521"/>
      <c r="G152" s="521"/>
      <c r="H152" s="221"/>
      <c r="I152" s="516"/>
      <c r="J152" s="37"/>
    </row>
    <row r="153" spans="1:10" s="38" customFormat="1" ht="11.25" customHeight="1" x14ac:dyDescent="0.25">
      <c r="A153" s="512"/>
      <c r="B153" s="447"/>
      <c r="C153" s="219"/>
      <c r="D153" s="220"/>
      <c r="E153" s="449"/>
      <c r="F153" s="450"/>
      <c r="G153" s="451"/>
      <c r="H153" s="221"/>
      <c r="I153" s="516"/>
      <c r="J153" s="37"/>
    </row>
    <row r="154" spans="1:10" s="38" customFormat="1" ht="11.25" customHeight="1" x14ac:dyDescent="0.25">
      <c r="A154" s="512"/>
      <c r="B154" s="447"/>
      <c r="C154" s="222"/>
      <c r="D154" s="223"/>
      <c r="E154" s="436"/>
      <c r="F154" s="437"/>
      <c r="G154" s="438"/>
      <c r="H154" s="221"/>
      <c r="I154" s="516"/>
      <c r="J154" s="37"/>
    </row>
    <row r="155" spans="1:10" s="38" customFormat="1" ht="11.25" customHeight="1" thickBot="1" x14ac:dyDescent="0.3">
      <c r="A155" s="513"/>
      <c r="B155" s="448"/>
      <c r="C155" s="224"/>
      <c r="D155" s="225"/>
      <c r="E155" s="452"/>
      <c r="F155" s="453"/>
      <c r="G155" s="454"/>
      <c r="H155" s="226"/>
      <c r="I155" s="517"/>
      <c r="J155" s="37"/>
    </row>
    <row r="156" spans="1:10" s="38" customFormat="1" ht="11.25" customHeight="1" thickTop="1" x14ac:dyDescent="0.25">
      <c r="A156" s="493">
        <f>A151+1</f>
        <v>44284</v>
      </c>
      <c r="B156" s="496"/>
      <c r="C156" s="29"/>
      <c r="D156" s="30"/>
      <c r="E156" s="498"/>
      <c r="F156" s="499"/>
      <c r="G156" s="500"/>
      <c r="H156" s="31"/>
      <c r="I156" s="508">
        <f>IF(B156&lt;&gt;"",0,IF(SUM(H156:H160)&gt;0.416666666666666,0.416666666666666,SUM(H156:H160)))</f>
        <v>0</v>
      </c>
      <c r="J156" s="37"/>
    </row>
    <row r="157" spans="1:10" s="38" customFormat="1" ht="11.25" customHeight="1" x14ac:dyDescent="0.25">
      <c r="A157" s="494"/>
      <c r="B157" s="271"/>
      <c r="C157" s="29"/>
      <c r="D157" s="30"/>
      <c r="E157" s="364"/>
      <c r="F157" s="364"/>
      <c r="G157" s="364"/>
      <c r="H157" s="31"/>
      <c r="I157" s="509"/>
      <c r="J157" s="37"/>
    </row>
    <row r="158" spans="1:10" s="38" customFormat="1" ht="11.25" customHeight="1" x14ac:dyDescent="0.25">
      <c r="A158" s="494"/>
      <c r="B158" s="271"/>
      <c r="C158" s="29"/>
      <c r="D158" s="30"/>
      <c r="E158" s="317"/>
      <c r="F158" s="318"/>
      <c r="G158" s="319"/>
      <c r="H158" s="31"/>
      <c r="I158" s="509"/>
      <c r="J158" s="37"/>
    </row>
    <row r="159" spans="1:10" s="38" customFormat="1" ht="11.25" customHeight="1" x14ac:dyDescent="0.25">
      <c r="A159" s="494"/>
      <c r="B159" s="271"/>
      <c r="C159" s="32"/>
      <c r="D159" s="33"/>
      <c r="E159" s="276"/>
      <c r="F159" s="277"/>
      <c r="G159" s="278"/>
      <c r="H159" s="31"/>
      <c r="I159" s="509"/>
      <c r="J159" s="37"/>
    </row>
    <row r="160" spans="1:10" s="38" customFormat="1" ht="11.25" customHeight="1" thickBot="1" x14ac:dyDescent="0.3">
      <c r="A160" s="507"/>
      <c r="B160" s="272"/>
      <c r="C160" s="34"/>
      <c r="D160" s="35"/>
      <c r="E160" s="279"/>
      <c r="F160" s="280"/>
      <c r="G160" s="281"/>
      <c r="H160" s="36"/>
      <c r="I160" s="510"/>
      <c r="J160" s="37"/>
    </row>
    <row r="161" spans="1:10" s="38" customFormat="1" ht="11.25" customHeight="1" thickTop="1" x14ac:dyDescent="0.25">
      <c r="A161" s="493">
        <f>A156+1</f>
        <v>44285</v>
      </c>
      <c r="B161" s="496"/>
      <c r="C161" s="29"/>
      <c r="D161" s="30"/>
      <c r="E161" s="498"/>
      <c r="F161" s="499"/>
      <c r="G161" s="500"/>
      <c r="H161" s="31"/>
      <c r="I161" s="508">
        <f>IF(B161&lt;&gt;"",0,IF(SUM(H161:H165)&gt;0.416666666666666,0.416666666666666,SUM(H161:H165)))</f>
        <v>0</v>
      </c>
      <c r="J161" s="37"/>
    </row>
    <row r="162" spans="1:10" s="38" customFormat="1" ht="11.25" customHeight="1" x14ac:dyDescent="0.25">
      <c r="A162" s="494"/>
      <c r="B162" s="271"/>
      <c r="C162" s="29"/>
      <c r="D162" s="30"/>
      <c r="E162" s="364"/>
      <c r="F162" s="364"/>
      <c r="G162" s="364"/>
      <c r="H162" s="31"/>
      <c r="I162" s="509"/>
      <c r="J162" s="37"/>
    </row>
    <row r="163" spans="1:10" s="38" customFormat="1" ht="11.25" customHeight="1" x14ac:dyDescent="0.25">
      <c r="A163" s="494"/>
      <c r="B163" s="271"/>
      <c r="C163" s="29"/>
      <c r="D163" s="30"/>
      <c r="E163" s="317"/>
      <c r="F163" s="318"/>
      <c r="G163" s="319"/>
      <c r="H163" s="31"/>
      <c r="I163" s="509"/>
      <c r="J163" s="37"/>
    </row>
    <row r="164" spans="1:10" s="38" customFormat="1" ht="11.25" customHeight="1" x14ac:dyDescent="0.25">
      <c r="A164" s="494"/>
      <c r="B164" s="271"/>
      <c r="C164" s="32"/>
      <c r="D164" s="33"/>
      <c r="E164" s="276"/>
      <c r="F164" s="277"/>
      <c r="G164" s="278"/>
      <c r="H164" s="31"/>
      <c r="I164" s="509"/>
      <c r="J164" s="37"/>
    </row>
    <row r="165" spans="1:10" s="38" customFormat="1" ht="11.25" customHeight="1" thickBot="1" x14ac:dyDescent="0.3">
      <c r="A165" s="507"/>
      <c r="B165" s="272"/>
      <c r="C165" s="34"/>
      <c r="D165" s="35"/>
      <c r="E165" s="279"/>
      <c r="F165" s="280"/>
      <c r="G165" s="281"/>
      <c r="H165" s="36"/>
      <c r="I165" s="510"/>
      <c r="J165" s="37"/>
    </row>
    <row r="166" spans="1:10" s="38" customFormat="1" ht="11.25" customHeight="1" thickTop="1" x14ac:dyDescent="0.25">
      <c r="A166" s="493">
        <f>A161+1</f>
        <v>44286</v>
      </c>
      <c r="B166" s="496"/>
      <c r="C166" s="29"/>
      <c r="D166" s="85"/>
      <c r="E166" s="498"/>
      <c r="F166" s="499"/>
      <c r="G166" s="500"/>
      <c r="H166" s="86"/>
      <c r="I166" s="501">
        <f>IF(B166&lt;&gt;"",0,IF(SUM(H166:H170)&gt;0.416666666666666,0.416666666666666,SUM(H166:H170)))</f>
        <v>0</v>
      </c>
      <c r="J166" s="37"/>
    </row>
    <row r="167" spans="1:10" s="38" customFormat="1" ht="11.25" customHeight="1" x14ac:dyDescent="0.25">
      <c r="A167" s="494"/>
      <c r="B167" s="271"/>
      <c r="C167" s="29"/>
      <c r="D167" s="30"/>
      <c r="E167" s="364"/>
      <c r="F167" s="364"/>
      <c r="G167" s="364"/>
      <c r="H167" s="31"/>
      <c r="I167" s="502"/>
      <c r="J167" s="37"/>
    </row>
    <row r="168" spans="1:10" s="38" customFormat="1" ht="11.25" customHeight="1" x14ac:dyDescent="0.25">
      <c r="A168" s="494"/>
      <c r="B168" s="271"/>
      <c r="C168" s="29"/>
      <c r="D168" s="30"/>
      <c r="E168" s="317"/>
      <c r="F168" s="318"/>
      <c r="G168" s="319"/>
      <c r="H168" s="31"/>
      <c r="I168" s="502"/>
      <c r="J168" s="37"/>
    </row>
    <row r="169" spans="1:10" s="38" customFormat="1" ht="11.25" customHeight="1" x14ac:dyDescent="0.25">
      <c r="A169" s="494"/>
      <c r="B169" s="271"/>
      <c r="C169" s="32"/>
      <c r="D169" s="33"/>
      <c r="E169" s="276"/>
      <c r="F169" s="277"/>
      <c r="G169" s="278"/>
      <c r="H169" s="31"/>
      <c r="I169" s="502"/>
      <c r="J169" s="37"/>
    </row>
    <row r="170" spans="1:10" s="38" customFormat="1" ht="11.25" customHeight="1" thickBot="1" x14ac:dyDescent="0.3">
      <c r="A170" s="495"/>
      <c r="B170" s="497"/>
      <c r="C170" s="190"/>
      <c r="D170" s="87"/>
      <c r="E170" s="504"/>
      <c r="F170" s="505"/>
      <c r="G170" s="506"/>
      <c r="H170" s="207"/>
      <c r="I170" s="503"/>
      <c r="J170" s="37"/>
    </row>
    <row r="171" spans="1:10" s="38" customFormat="1" ht="12.75" customHeight="1" thickBot="1" x14ac:dyDescent="0.3">
      <c r="A171" s="360" t="s">
        <v>8</v>
      </c>
      <c r="B171" s="343"/>
      <c r="C171" s="491"/>
      <c r="D171" s="163"/>
      <c r="E171" s="164">
        <f>K9*H8</f>
        <v>0</v>
      </c>
      <c r="F171" s="492" t="s">
        <v>36</v>
      </c>
      <c r="G171" s="491"/>
      <c r="H171" s="165">
        <f>SUM(H16:H170)</f>
        <v>0</v>
      </c>
      <c r="I171" s="46">
        <f>SUM(I16:I170)</f>
        <v>0</v>
      </c>
      <c r="J171" s="37"/>
    </row>
    <row r="172" spans="1:10" s="38" customFormat="1" ht="12.75" customHeight="1" x14ac:dyDescent="0.25">
      <c r="A172" s="433" t="str">
        <f>"projektbezogene SollAZ "&amp;$F$3</f>
        <v xml:space="preserve">projektbezogene SollAZ </v>
      </c>
      <c r="B172" s="434"/>
      <c r="C172" s="435"/>
      <c r="D172" s="47"/>
      <c r="E172" s="48">
        <f>K9*H9</f>
        <v>0</v>
      </c>
      <c r="F172" s="433"/>
      <c r="G172" s="434"/>
      <c r="H172" s="435"/>
      <c r="I172" s="76"/>
      <c r="J172" s="37"/>
    </row>
    <row r="173" spans="1:10" s="38" customFormat="1" ht="13" thickBot="1" x14ac:dyDescent="0.3">
      <c r="A173" s="441" t="str">
        <f>"projektbezogene Std. "&amp;$F$3</f>
        <v xml:space="preserve">projektbezogene Std. </v>
      </c>
      <c r="B173" s="442"/>
      <c r="C173" s="443"/>
      <c r="D173" s="49"/>
      <c r="E173" s="50">
        <f>SUMIF(C16:C170,F3,H16:H170)</f>
        <v>0</v>
      </c>
      <c r="F173" s="441"/>
      <c r="G173" s="442"/>
      <c r="H173" s="443"/>
      <c r="I173" s="77"/>
      <c r="J173" s="37"/>
    </row>
    <row r="174" spans="1:10" s="38" customFormat="1" ht="13.5" thickBot="1" x14ac:dyDescent="0.3">
      <c r="A174" s="342" t="s">
        <v>37</v>
      </c>
      <c r="B174" s="489"/>
      <c r="C174" s="489"/>
      <c r="D174" s="51"/>
      <c r="E174" s="52" t="str">
        <f>IF(E173=0,"",ROUND(E173/E171,4))</f>
        <v/>
      </c>
      <c r="F174" s="360"/>
      <c r="G174" s="343"/>
      <c r="H174" s="490"/>
      <c r="I174" s="78"/>
      <c r="J174" s="128"/>
    </row>
    <row r="175" spans="1:10" s="38" customFormat="1" ht="11.25" customHeight="1" x14ac:dyDescent="0.25">
      <c r="A175" s="439" t="str">
        <f>IF(ROUND(H171,5)=ROUND(I171,5),"","Die erbrachte Arbeitszeit stimmt nicht mit der abrechenbaren Arbeitszeit überein")</f>
        <v/>
      </c>
      <c r="B175" s="439"/>
      <c r="C175" s="439"/>
      <c r="D175" s="439"/>
      <c r="E175" s="439"/>
      <c r="F175" s="439"/>
      <c r="G175" s="439"/>
      <c r="H175" s="439"/>
      <c r="I175" s="439"/>
      <c r="J175" s="128"/>
    </row>
    <row r="176" spans="1:10" s="38" customFormat="1" ht="12.75" customHeight="1" x14ac:dyDescent="0.25">
      <c r="A176" s="440" t="s">
        <v>20</v>
      </c>
      <c r="B176" s="440"/>
      <c r="C176" s="440"/>
      <c r="D176" s="440"/>
      <c r="E176" s="440"/>
      <c r="F176" s="440"/>
      <c r="G176" s="440"/>
      <c r="H176" s="129"/>
      <c r="I176" s="129"/>
      <c r="J176" s="126"/>
    </row>
    <row r="177" spans="1:10" s="38" customFormat="1" ht="45" customHeight="1" x14ac:dyDescent="0.25">
      <c r="A177" s="440" t="s">
        <v>19</v>
      </c>
      <c r="B177" s="440"/>
      <c r="C177" s="440"/>
      <c r="D177" s="440"/>
      <c r="E177" s="440"/>
      <c r="F177" s="440"/>
      <c r="G177" s="440"/>
      <c r="H177" s="440"/>
      <c r="I177" s="440"/>
      <c r="J177" s="126"/>
    </row>
    <row r="178" spans="1:10" ht="9.75" customHeight="1" x14ac:dyDescent="0.25">
      <c r="A178" s="344"/>
      <c r="B178" s="344"/>
      <c r="C178" s="344"/>
      <c r="D178" s="16"/>
      <c r="E178" s="344"/>
      <c r="F178" s="344"/>
      <c r="G178" s="344"/>
      <c r="H178" s="344"/>
      <c r="I178" s="344"/>
      <c r="J178" s="130"/>
    </row>
    <row r="179" spans="1:10" ht="42" customHeight="1" x14ac:dyDescent="0.25">
      <c r="A179" s="309" t="s">
        <v>4</v>
      </c>
      <c r="B179" s="310"/>
      <c r="C179" s="311"/>
      <c r="D179" s="75"/>
      <c r="E179" s="309" t="s">
        <v>50</v>
      </c>
      <c r="F179" s="311"/>
      <c r="G179" s="309"/>
      <c r="H179" s="310"/>
      <c r="I179" s="311"/>
    </row>
    <row r="181" spans="1:10" x14ac:dyDescent="0.25">
      <c r="J181" s="93"/>
    </row>
    <row r="182" spans="1:10" x14ac:dyDescent="0.25">
      <c r="J182" s="93"/>
    </row>
  </sheetData>
  <sheetProtection password="C9B4" sheet="1" objects="1" scenarios="1"/>
  <mergeCells count="280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6:G46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81:G81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I151:I155"/>
    <mergeCell ref="E151:G151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</mergeCells>
  <phoneticPr fontId="4" type="noConversion"/>
  <conditionalFormatting sqref="A175:I175">
    <cfRule type="cellIs" dxfId="9" priority="1" stopIfTrue="1" operator="equal">
      <formula>"Die erbrachte Arbeitszeit stimmt nicht mit der abrechenbaren Arbeitszeit überein"</formula>
    </cfRule>
  </conditionalFormatting>
  <dataValidations count="6">
    <dataValidation operator="lessThanOrEqual" allowBlank="1" showInputMessage="1" showErrorMessage="1" sqref="J26:J173"/>
    <dataValidation type="time" operator="lessThanOrEqual" allowBlank="1" showInputMessage="1" showErrorMessage="1" sqref="J21:J25">
      <formula1>0.416666666666667</formula1>
    </dataValidation>
    <dataValidation type="list" showInputMessage="1" showErrorMessage="1" sqref="D16:D170">
      <formula1>$K$1:$K$3</formula1>
    </dataValidation>
    <dataValidation type="list" allowBlank="1" showInputMessage="1" showErrorMessage="1" sqref="B16:B170">
      <formula1>$K$4:$K$5</formula1>
    </dataValidation>
    <dataValidation type="time" operator="lessThanOrEqual" showInputMessage="1" showErrorMessage="1" errorTitle="&gt;10 Std." error="Die Tagesarbeitszeit darf nicht mehr als 10 Std. betragen." sqref="H16:H170">
      <formula1>0.416666666666667</formula1>
    </dataValidation>
    <dataValidation type="list" showInputMessage="1" showErrorMessage="1" sqref="C16:C170">
      <formula1>$F$3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zoomScaleNormal="100" zoomScaleSheetLayoutView="100" workbookViewId="0">
      <selection activeCell="E152" sqref="E152:G152"/>
    </sheetView>
  </sheetViews>
  <sheetFormatPr baseColWidth="10" defaultColWidth="11.453125" defaultRowHeight="12.5" x14ac:dyDescent="0.25"/>
  <cols>
    <col min="1" max="1" width="14.7265625" style="5" bestFit="1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0.453125" style="5" customWidth="1"/>
    <col min="7" max="7" width="9.26953125" style="5" customWidth="1"/>
    <col min="8" max="8" width="7.81640625" style="5" customWidth="1"/>
    <col min="9" max="9" width="12.7265625" style="5" customWidth="1"/>
    <col min="10" max="10" width="11.1796875" style="5" hidden="1" customWidth="1"/>
    <col min="11" max="11" width="9.26953125" style="5" hidden="1" customWidth="1"/>
    <col min="12" max="12" width="11.453125" style="5" customWidth="1"/>
    <col min="13" max="16384" width="11.453125" style="5"/>
  </cols>
  <sheetData>
    <row r="1" spans="1:11" s="123" customFormat="1" ht="13.5" thickBo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8"/>
      <c r="J1" s="122"/>
      <c r="K1" s="109">
        <f>F3</f>
        <v>0</v>
      </c>
    </row>
    <row r="2" spans="1:11" s="123" customFormat="1" ht="15.5" customHeight="1" x14ac:dyDescent="0.25">
      <c r="A2" s="469" t="s">
        <v>12</v>
      </c>
      <c r="B2" s="470"/>
      <c r="C2" s="53" t="s">
        <v>60</v>
      </c>
      <c r="D2" s="53"/>
      <c r="E2" s="534" t="s">
        <v>64</v>
      </c>
      <c r="F2" s="531"/>
      <c r="G2" s="471" t="s">
        <v>11</v>
      </c>
      <c r="H2" s="472"/>
      <c r="I2" s="473"/>
      <c r="J2" s="122"/>
      <c r="K2" s="109" t="s">
        <v>6</v>
      </c>
    </row>
    <row r="3" spans="1:11" s="38" customFormat="1" ht="13" thickBot="1" x14ac:dyDescent="0.3">
      <c r="A3" s="525" t="s">
        <v>16</v>
      </c>
      <c r="B3" s="526"/>
      <c r="C3" s="142" t="s">
        <v>49</v>
      </c>
      <c r="D3" s="54"/>
      <c r="E3" s="532"/>
      <c r="F3" s="480"/>
      <c r="G3" s="527"/>
      <c r="H3" s="288"/>
      <c r="I3" s="528"/>
      <c r="J3" s="124"/>
      <c r="K3" s="109" t="e">
        <f>IF(#REF!="","",#REF!)</f>
        <v>#REF!</v>
      </c>
    </row>
    <row r="4" spans="1:11" s="38" customFormat="1" ht="4.5" hidden="1" customHeight="1" x14ac:dyDescent="0.25">
      <c r="E4" s="55"/>
      <c r="F4" s="56"/>
      <c r="G4" s="57"/>
      <c r="H4" s="56"/>
      <c r="I4" s="58"/>
      <c r="J4" s="124"/>
      <c r="K4" s="109" t="s">
        <v>9</v>
      </c>
    </row>
    <row r="5" spans="1:11" s="40" customFormat="1" ht="14" x14ac:dyDescent="0.25">
      <c r="A5" s="486" t="s">
        <v>35</v>
      </c>
      <c r="B5" s="487"/>
      <c r="C5" s="487"/>
      <c r="D5" s="529"/>
      <c r="E5" s="529"/>
      <c r="F5" s="59"/>
      <c r="G5" s="59"/>
      <c r="H5" s="59"/>
      <c r="I5" s="60"/>
      <c r="K5" s="109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107" t="s">
        <v>33</v>
      </c>
      <c r="I6" s="108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83"/>
      <c r="I7" s="81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00"/>
      <c r="I8" s="22"/>
      <c r="J8" s="40"/>
      <c r="K8" s="40"/>
    </row>
    <row r="9" spans="1:11" s="38" customFormat="1" x14ac:dyDescent="0.25">
      <c r="A9" s="400" t="str">
        <f>"davon im Projekt "&amp;E3&amp;" beschäftigt:"</f>
        <v>davon im Projekt  beschäftigt:</v>
      </c>
      <c r="B9" s="401"/>
      <c r="C9" s="401"/>
      <c r="D9" s="401"/>
      <c r="E9" s="401"/>
      <c r="F9" s="401"/>
      <c r="G9" s="401"/>
      <c r="H9" s="100"/>
      <c r="I9" s="23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121"/>
      <c r="I10" s="80"/>
      <c r="J10" s="109"/>
      <c r="K10" s="111"/>
    </row>
    <row r="11" spans="1:11" s="38" customFormat="1" ht="13.5" thickBot="1" x14ac:dyDescent="0.3">
      <c r="A11" s="61"/>
      <c r="B11" s="61"/>
      <c r="C11" s="61"/>
      <c r="D11" s="61"/>
      <c r="E11" s="61"/>
      <c r="F11" s="62" t="s">
        <v>17</v>
      </c>
      <c r="G11" s="63" t="s">
        <v>24</v>
      </c>
      <c r="H11" s="64" t="s">
        <v>18</v>
      </c>
      <c r="I11" s="125">
        <v>2021</v>
      </c>
      <c r="J11" s="126"/>
      <c r="K11" s="127"/>
    </row>
    <row r="12" spans="1:11" s="38" customFormat="1" ht="20.25" customHeight="1" x14ac:dyDescent="0.25">
      <c r="A12" s="65" t="s">
        <v>1</v>
      </c>
      <c r="B12" s="464" t="s">
        <v>7</v>
      </c>
      <c r="C12" s="464"/>
      <c r="D12" s="464"/>
      <c r="E12" s="464"/>
      <c r="F12" s="464"/>
      <c r="G12" s="464"/>
      <c r="H12" s="464"/>
      <c r="I12" s="465"/>
      <c r="J12" s="126"/>
    </row>
    <row r="13" spans="1:11" s="38" customFormat="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26"/>
    </row>
    <row r="14" spans="1:11" s="38" customFormat="1" ht="6.75" hidden="1" customHeight="1" x14ac:dyDescent="0.25">
      <c r="I14" s="41"/>
      <c r="J14" s="126"/>
    </row>
    <row r="15" spans="1:11" s="40" customFormat="1" ht="52.5" thickBot="1" x14ac:dyDescent="0.3">
      <c r="A15" s="1" t="s">
        <v>2</v>
      </c>
      <c r="B15" s="92" t="s">
        <v>10</v>
      </c>
      <c r="C15" s="166" t="s">
        <v>51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39"/>
    </row>
    <row r="16" spans="1:11" s="40" customFormat="1" ht="11.25" customHeight="1" x14ac:dyDescent="0.25">
      <c r="A16" s="458">
        <v>44287</v>
      </c>
      <c r="B16" s="459"/>
      <c r="C16" s="29"/>
      <c r="D16" s="67"/>
      <c r="E16" s="544"/>
      <c r="F16" s="499"/>
      <c r="G16" s="500"/>
      <c r="H16" s="68"/>
      <c r="I16" s="463">
        <f>IF(B16&lt;&gt;"",0,IF(SUM(H16:H20)&gt;0.416666666666666,0.416666666666666,SUM(H16:H20)))</f>
        <v>0</v>
      </c>
      <c r="J16" s="39"/>
    </row>
    <row r="17" spans="1:10" s="40" customFormat="1" ht="11.25" customHeight="1" x14ac:dyDescent="0.25">
      <c r="A17" s="331"/>
      <c r="B17" s="271"/>
      <c r="C17" s="32"/>
      <c r="D17" s="74"/>
      <c r="E17" s="364"/>
      <c r="F17" s="364"/>
      <c r="G17" s="364"/>
      <c r="H17" s="189"/>
      <c r="I17" s="324"/>
      <c r="J17" s="39"/>
    </row>
    <row r="18" spans="1:10" s="40" customFormat="1" ht="11.25" customHeight="1" x14ac:dyDescent="0.25">
      <c r="A18" s="331"/>
      <c r="B18" s="271"/>
      <c r="C18" s="29"/>
      <c r="D18" s="74"/>
      <c r="E18" s="317"/>
      <c r="F18" s="318"/>
      <c r="G18" s="319"/>
      <c r="H18" s="31"/>
      <c r="I18" s="324"/>
      <c r="J18" s="39"/>
    </row>
    <row r="19" spans="1:10" s="38" customFormat="1" ht="11.25" customHeight="1" x14ac:dyDescent="0.25">
      <c r="A19" s="332"/>
      <c r="B19" s="271"/>
      <c r="C19" s="32"/>
      <c r="D19" s="33"/>
      <c r="E19" s="276"/>
      <c r="F19" s="277"/>
      <c r="G19" s="278"/>
      <c r="H19" s="69"/>
      <c r="I19" s="325"/>
      <c r="J19" s="41"/>
    </row>
    <row r="20" spans="1:10" s="38" customFormat="1" ht="11.25" customHeight="1" thickBot="1" x14ac:dyDescent="0.3">
      <c r="A20" s="333"/>
      <c r="B20" s="272"/>
      <c r="C20" s="34"/>
      <c r="D20" s="71"/>
      <c r="E20" s="279"/>
      <c r="F20" s="280"/>
      <c r="G20" s="281"/>
      <c r="H20" s="72"/>
      <c r="I20" s="345"/>
      <c r="J20" s="10"/>
    </row>
    <row r="21" spans="1:10" s="38" customFormat="1" ht="11.25" customHeight="1" thickTop="1" x14ac:dyDescent="0.25">
      <c r="A21" s="444">
        <f>A16+1</f>
        <v>44288</v>
      </c>
      <c r="B21" s="447"/>
      <c r="C21" s="219"/>
      <c r="D21" s="234"/>
      <c r="E21" s="449"/>
      <c r="F21" s="450"/>
      <c r="G21" s="451"/>
      <c r="H21" s="221"/>
      <c r="I21" s="324">
        <f>IF(B21&lt;&gt;"",0,IF(SUM(H21:H25)&gt;0.416666666666666,0.416666666666666,SUM(H21:H25)))</f>
        <v>0</v>
      </c>
      <c r="J21" s="37"/>
    </row>
    <row r="22" spans="1:10" s="38" customFormat="1" ht="11.25" customHeight="1" x14ac:dyDescent="0.25">
      <c r="A22" s="444"/>
      <c r="B22" s="447"/>
      <c r="C22" s="219"/>
      <c r="D22" s="234"/>
      <c r="E22" s="449"/>
      <c r="F22" s="450"/>
      <c r="G22" s="451"/>
      <c r="H22" s="221"/>
      <c r="I22" s="324"/>
      <c r="J22" s="37"/>
    </row>
    <row r="23" spans="1:10" s="38" customFormat="1" ht="11.25" customHeight="1" x14ac:dyDescent="0.25">
      <c r="A23" s="444"/>
      <c r="B23" s="447"/>
      <c r="C23" s="222"/>
      <c r="D23" s="234"/>
      <c r="E23" s="449"/>
      <c r="F23" s="450"/>
      <c r="G23" s="451"/>
      <c r="H23" s="221"/>
      <c r="I23" s="324"/>
      <c r="J23" s="37"/>
    </row>
    <row r="24" spans="1:10" s="38" customFormat="1" ht="11.25" customHeight="1" x14ac:dyDescent="0.25">
      <c r="A24" s="445"/>
      <c r="B24" s="447"/>
      <c r="C24" s="219"/>
      <c r="D24" s="223"/>
      <c r="E24" s="436"/>
      <c r="F24" s="437"/>
      <c r="G24" s="438"/>
      <c r="H24" s="221"/>
      <c r="I24" s="325"/>
      <c r="J24" s="37"/>
    </row>
    <row r="25" spans="1:10" s="38" customFormat="1" ht="11.25" customHeight="1" thickBot="1" x14ac:dyDescent="0.3">
      <c r="A25" s="446"/>
      <c r="B25" s="448"/>
      <c r="C25" s="229"/>
      <c r="D25" s="237"/>
      <c r="E25" s="452"/>
      <c r="F25" s="453"/>
      <c r="G25" s="454"/>
      <c r="H25" s="226"/>
      <c r="I25" s="345"/>
      <c r="J25" s="37"/>
    </row>
    <row r="26" spans="1:10" s="38" customFormat="1" ht="11.25" customHeight="1" thickTop="1" x14ac:dyDescent="0.25">
      <c r="A26" s="444">
        <f>A21+1</f>
        <v>44289</v>
      </c>
      <c r="B26" s="447"/>
      <c r="C26" s="228"/>
      <c r="D26" s="220"/>
      <c r="E26" s="449"/>
      <c r="F26" s="450"/>
      <c r="G26" s="451"/>
      <c r="H26" s="221"/>
      <c r="I26" s="324">
        <f>IF(B26&lt;&gt;"",0,IF(SUM(H26:H30)&gt;0.416666666666666,0.416666666666666,SUM(H26:H30)))</f>
        <v>0</v>
      </c>
      <c r="J26" s="37"/>
    </row>
    <row r="27" spans="1:10" s="38" customFormat="1" ht="11.25" customHeight="1" x14ac:dyDescent="0.25">
      <c r="A27" s="444"/>
      <c r="B27" s="447"/>
      <c r="C27" s="222"/>
      <c r="D27" s="220"/>
      <c r="E27" s="449"/>
      <c r="F27" s="450"/>
      <c r="G27" s="451"/>
      <c r="H27" s="221"/>
      <c r="I27" s="324"/>
      <c r="J27" s="37"/>
    </row>
    <row r="28" spans="1:10" s="38" customFormat="1" ht="11.25" customHeight="1" x14ac:dyDescent="0.25">
      <c r="A28" s="444"/>
      <c r="B28" s="447"/>
      <c r="C28" s="219"/>
      <c r="D28" s="220"/>
      <c r="E28" s="449"/>
      <c r="F28" s="450"/>
      <c r="G28" s="451"/>
      <c r="H28" s="221"/>
      <c r="I28" s="324"/>
      <c r="J28" s="37"/>
    </row>
    <row r="29" spans="1:10" s="38" customFormat="1" ht="11.25" customHeight="1" x14ac:dyDescent="0.25">
      <c r="A29" s="445"/>
      <c r="B29" s="447"/>
      <c r="C29" s="222"/>
      <c r="D29" s="223"/>
      <c r="E29" s="436"/>
      <c r="F29" s="437"/>
      <c r="G29" s="438"/>
      <c r="H29" s="221"/>
      <c r="I29" s="325"/>
      <c r="J29" s="37"/>
    </row>
    <row r="30" spans="1:10" s="38" customFormat="1" ht="11.25" customHeight="1" thickBot="1" x14ac:dyDescent="0.3">
      <c r="A30" s="446"/>
      <c r="B30" s="448"/>
      <c r="C30" s="235"/>
      <c r="D30" s="225"/>
      <c r="E30" s="452"/>
      <c r="F30" s="453"/>
      <c r="G30" s="454"/>
      <c r="H30" s="226"/>
      <c r="I30" s="345"/>
      <c r="J30" s="37"/>
    </row>
    <row r="31" spans="1:10" s="38" customFormat="1" ht="11.25" customHeight="1" thickTop="1" x14ac:dyDescent="0.25">
      <c r="A31" s="444">
        <f>A26+1</f>
        <v>44290</v>
      </c>
      <c r="B31" s="447"/>
      <c r="C31" s="228"/>
      <c r="D31" s="220"/>
      <c r="E31" s="449"/>
      <c r="F31" s="450"/>
      <c r="G31" s="451"/>
      <c r="H31" s="221"/>
      <c r="I31" s="292">
        <f>IF(B31&lt;&gt;"",0,IF(SUM(H31:H35)&gt;0.416666666666666,0.416666666666666,SUM(H31:H35)))</f>
        <v>0</v>
      </c>
      <c r="J31" s="37"/>
    </row>
    <row r="32" spans="1:10" s="38" customFormat="1" ht="11.25" customHeight="1" x14ac:dyDescent="0.25">
      <c r="A32" s="444"/>
      <c r="B32" s="447"/>
      <c r="C32" s="219"/>
      <c r="D32" s="220"/>
      <c r="E32" s="449"/>
      <c r="F32" s="450"/>
      <c r="G32" s="451"/>
      <c r="H32" s="221"/>
      <c r="I32" s="292"/>
      <c r="J32" s="37"/>
    </row>
    <row r="33" spans="1:10" s="38" customFormat="1" ht="11.25" customHeight="1" x14ac:dyDescent="0.25">
      <c r="A33" s="444"/>
      <c r="B33" s="447"/>
      <c r="C33" s="222"/>
      <c r="D33" s="220"/>
      <c r="E33" s="449"/>
      <c r="F33" s="450"/>
      <c r="G33" s="451"/>
      <c r="H33" s="221"/>
      <c r="I33" s="292"/>
      <c r="J33" s="37"/>
    </row>
    <row r="34" spans="1:10" s="38" customFormat="1" ht="11.25" customHeight="1" x14ac:dyDescent="0.25">
      <c r="A34" s="445"/>
      <c r="B34" s="447"/>
      <c r="C34" s="219"/>
      <c r="D34" s="223"/>
      <c r="E34" s="436"/>
      <c r="F34" s="437"/>
      <c r="G34" s="438"/>
      <c r="H34" s="221"/>
      <c r="I34" s="293"/>
      <c r="J34" s="37"/>
    </row>
    <row r="35" spans="1:10" s="38" customFormat="1" ht="11.25" customHeight="1" thickBot="1" x14ac:dyDescent="0.3">
      <c r="A35" s="446"/>
      <c r="B35" s="448"/>
      <c r="C35" s="229"/>
      <c r="D35" s="225"/>
      <c r="E35" s="452"/>
      <c r="F35" s="453"/>
      <c r="G35" s="454"/>
      <c r="H35" s="226"/>
      <c r="I35" s="294"/>
      <c r="J35" s="37"/>
    </row>
    <row r="36" spans="1:10" s="38" customFormat="1" ht="11.25" customHeight="1" thickTop="1" x14ac:dyDescent="0.25">
      <c r="A36" s="444">
        <f>A31+1</f>
        <v>44291</v>
      </c>
      <c r="B36" s="447"/>
      <c r="C36" s="228"/>
      <c r="D36" s="220"/>
      <c r="E36" s="449"/>
      <c r="F36" s="450"/>
      <c r="G36" s="451"/>
      <c r="H36" s="221"/>
      <c r="I36" s="292">
        <f>IF(B36&lt;&gt;"",0,IF(SUM(H36:H40)&gt;0.416666666666666,0.416666666666666,SUM(H36:H40)))</f>
        <v>0</v>
      </c>
      <c r="J36" s="37"/>
    </row>
    <row r="37" spans="1:10" s="38" customFormat="1" ht="11.25" customHeight="1" x14ac:dyDescent="0.25">
      <c r="A37" s="444"/>
      <c r="B37" s="447"/>
      <c r="C37" s="222"/>
      <c r="D37" s="220"/>
      <c r="E37" s="449"/>
      <c r="F37" s="450"/>
      <c r="G37" s="451"/>
      <c r="H37" s="221"/>
      <c r="I37" s="292"/>
      <c r="J37" s="37"/>
    </row>
    <row r="38" spans="1:10" s="38" customFormat="1" ht="11.25" customHeight="1" x14ac:dyDescent="0.25">
      <c r="A38" s="444"/>
      <c r="B38" s="447"/>
      <c r="C38" s="219"/>
      <c r="D38" s="220"/>
      <c r="E38" s="449"/>
      <c r="F38" s="450"/>
      <c r="G38" s="451"/>
      <c r="H38" s="221"/>
      <c r="I38" s="292"/>
      <c r="J38" s="37"/>
    </row>
    <row r="39" spans="1:10" s="38" customFormat="1" ht="11.25" customHeight="1" x14ac:dyDescent="0.25">
      <c r="A39" s="445"/>
      <c r="B39" s="447"/>
      <c r="C39" s="222"/>
      <c r="D39" s="223"/>
      <c r="E39" s="436"/>
      <c r="F39" s="437"/>
      <c r="G39" s="438"/>
      <c r="H39" s="221"/>
      <c r="I39" s="293"/>
      <c r="J39" s="37"/>
    </row>
    <row r="40" spans="1:10" s="38" customFormat="1" ht="11.25" customHeight="1" thickBot="1" x14ac:dyDescent="0.3">
      <c r="A40" s="446"/>
      <c r="B40" s="448"/>
      <c r="C40" s="224"/>
      <c r="D40" s="225"/>
      <c r="E40" s="452"/>
      <c r="F40" s="453"/>
      <c r="G40" s="454"/>
      <c r="H40" s="226"/>
      <c r="I40" s="294"/>
      <c r="J40" s="37"/>
    </row>
    <row r="41" spans="1:10" s="38" customFormat="1" ht="11.25" customHeight="1" thickTop="1" x14ac:dyDescent="0.25">
      <c r="A41" s="331">
        <f>A36+1</f>
        <v>44292</v>
      </c>
      <c r="B41" s="271"/>
      <c r="C41" s="29"/>
      <c r="D41" s="30"/>
      <c r="E41" s="317"/>
      <c r="F41" s="318"/>
      <c r="G41" s="319"/>
      <c r="H41" s="31"/>
      <c r="I41" s="292">
        <f>IF(B41&lt;&gt;"",0,IF(SUM(H41:H45)&gt;0.416666666666666,0.416666666666666,SUM(H41:H45)))</f>
        <v>0</v>
      </c>
      <c r="J41" s="37"/>
    </row>
    <row r="42" spans="1:10" s="38" customFormat="1" ht="11.25" customHeight="1" x14ac:dyDescent="0.25">
      <c r="A42" s="331"/>
      <c r="B42" s="271"/>
      <c r="C42" s="29"/>
      <c r="D42" s="30"/>
      <c r="E42" s="317"/>
      <c r="F42" s="318"/>
      <c r="G42" s="319"/>
      <c r="H42" s="31"/>
      <c r="I42" s="292"/>
      <c r="J42" s="37"/>
    </row>
    <row r="43" spans="1:10" s="38" customFormat="1" ht="11.25" customHeight="1" x14ac:dyDescent="0.25">
      <c r="A43" s="331"/>
      <c r="B43" s="271"/>
      <c r="C43" s="32"/>
      <c r="D43" s="30"/>
      <c r="E43" s="317"/>
      <c r="F43" s="318"/>
      <c r="G43" s="319"/>
      <c r="H43" s="31"/>
      <c r="I43" s="292"/>
      <c r="J43" s="37"/>
    </row>
    <row r="44" spans="1:10" s="38" customFormat="1" ht="11.25" customHeight="1" x14ac:dyDescent="0.25">
      <c r="A44" s="332"/>
      <c r="B44" s="271"/>
      <c r="C44" s="29"/>
      <c r="D44" s="33"/>
      <c r="E44" s="276"/>
      <c r="F44" s="277"/>
      <c r="G44" s="278"/>
      <c r="H44" s="31"/>
      <c r="I44" s="293"/>
      <c r="J44" s="37"/>
    </row>
    <row r="45" spans="1:10" s="38" customFormat="1" ht="11.25" customHeight="1" thickBot="1" x14ac:dyDescent="0.3">
      <c r="A45" s="333"/>
      <c r="B45" s="272"/>
      <c r="C45" s="34"/>
      <c r="D45" s="35"/>
      <c r="E45" s="279"/>
      <c r="F45" s="280"/>
      <c r="G45" s="281"/>
      <c r="H45" s="36"/>
      <c r="I45" s="294"/>
      <c r="J45" s="37"/>
    </row>
    <row r="46" spans="1:10" s="38" customFormat="1" ht="11.25" customHeight="1" thickTop="1" x14ac:dyDescent="0.25">
      <c r="A46" s="331">
        <f>A41+1</f>
        <v>44293</v>
      </c>
      <c r="B46" s="271"/>
      <c r="C46" s="29"/>
      <c r="D46" s="30"/>
      <c r="E46" s="317"/>
      <c r="F46" s="318"/>
      <c r="G46" s="319"/>
      <c r="H46" s="31"/>
      <c r="I46" s="324">
        <f>IF(B46&lt;&gt;"",0,IF(SUM(H46:H50)&gt;0.416666666666666,0.416666666666666,SUM(H46:H50)))</f>
        <v>0</v>
      </c>
      <c r="J46" s="37"/>
    </row>
    <row r="47" spans="1:10" s="38" customFormat="1" ht="11.25" customHeight="1" x14ac:dyDescent="0.25">
      <c r="A47" s="331"/>
      <c r="B47" s="271"/>
      <c r="C47" s="32"/>
      <c r="D47" s="30"/>
      <c r="E47" s="317"/>
      <c r="F47" s="318"/>
      <c r="G47" s="319"/>
      <c r="H47" s="31"/>
      <c r="I47" s="324"/>
      <c r="J47" s="37"/>
    </row>
    <row r="48" spans="1:10" s="38" customFormat="1" ht="11.25" customHeight="1" x14ac:dyDescent="0.25">
      <c r="A48" s="331"/>
      <c r="B48" s="271"/>
      <c r="C48" s="29"/>
      <c r="D48" s="30"/>
      <c r="E48" s="317"/>
      <c r="F48" s="318"/>
      <c r="G48" s="319"/>
      <c r="H48" s="31"/>
      <c r="I48" s="324"/>
      <c r="J48" s="37"/>
    </row>
    <row r="49" spans="1:10" s="38" customFormat="1" ht="11.25" customHeight="1" x14ac:dyDescent="0.25">
      <c r="A49" s="332"/>
      <c r="B49" s="271"/>
      <c r="C49" s="32"/>
      <c r="D49" s="33"/>
      <c r="E49" s="276"/>
      <c r="F49" s="277"/>
      <c r="G49" s="278"/>
      <c r="H49" s="31"/>
      <c r="I49" s="325"/>
      <c r="J49" s="37"/>
    </row>
    <row r="50" spans="1:10" s="38" customFormat="1" ht="11.25" customHeight="1" thickBot="1" x14ac:dyDescent="0.3">
      <c r="A50" s="333"/>
      <c r="B50" s="272"/>
      <c r="C50" s="73"/>
      <c r="D50" s="35"/>
      <c r="E50" s="279"/>
      <c r="F50" s="280"/>
      <c r="G50" s="281"/>
      <c r="H50" s="36"/>
      <c r="I50" s="345"/>
      <c r="J50" s="37"/>
    </row>
    <row r="51" spans="1:10" s="38" customFormat="1" ht="11.25" customHeight="1" thickTop="1" x14ac:dyDescent="0.25">
      <c r="A51" s="331">
        <f>A46+1</f>
        <v>44294</v>
      </c>
      <c r="B51" s="271"/>
      <c r="C51" s="84"/>
      <c r="D51" s="30"/>
      <c r="E51" s="317"/>
      <c r="F51" s="318"/>
      <c r="G51" s="319"/>
      <c r="H51" s="31"/>
      <c r="I51" s="324">
        <f>IF(B51&lt;&gt;"",0,IF(SUM(H51:H55)&gt;0.416666666666666,0.416666666666666,SUM(H51:H55)))</f>
        <v>0</v>
      </c>
      <c r="J51" s="37"/>
    </row>
    <row r="52" spans="1:10" s="38" customFormat="1" ht="11.25" customHeight="1" x14ac:dyDescent="0.25">
      <c r="A52" s="331"/>
      <c r="B52" s="271"/>
      <c r="C52" s="29"/>
      <c r="D52" s="30"/>
      <c r="E52" s="317"/>
      <c r="F52" s="318"/>
      <c r="G52" s="319"/>
      <c r="H52" s="31"/>
      <c r="I52" s="324"/>
      <c r="J52" s="37"/>
    </row>
    <row r="53" spans="1:10" s="38" customFormat="1" ht="11.25" customHeight="1" x14ac:dyDescent="0.25">
      <c r="A53" s="331"/>
      <c r="B53" s="271"/>
      <c r="C53" s="32"/>
      <c r="D53" s="30"/>
      <c r="E53" s="317"/>
      <c r="F53" s="318"/>
      <c r="G53" s="319"/>
      <c r="H53" s="31"/>
      <c r="I53" s="324"/>
      <c r="J53" s="37"/>
    </row>
    <row r="54" spans="1:10" s="38" customFormat="1" ht="11.25" customHeight="1" x14ac:dyDescent="0.25">
      <c r="A54" s="332"/>
      <c r="B54" s="271"/>
      <c r="C54" s="29"/>
      <c r="D54" s="33"/>
      <c r="E54" s="276"/>
      <c r="F54" s="277"/>
      <c r="G54" s="278"/>
      <c r="H54" s="31"/>
      <c r="I54" s="325"/>
      <c r="J54" s="37"/>
    </row>
    <row r="55" spans="1:10" s="38" customFormat="1" ht="11.25" customHeight="1" thickBot="1" x14ac:dyDescent="0.3">
      <c r="A55" s="333"/>
      <c r="B55" s="272"/>
      <c r="C55" s="167"/>
      <c r="D55" s="35"/>
      <c r="E55" s="279"/>
      <c r="F55" s="280"/>
      <c r="G55" s="281"/>
      <c r="H55" s="36"/>
      <c r="I55" s="345"/>
      <c r="J55" s="37"/>
    </row>
    <row r="56" spans="1:10" s="38" customFormat="1" ht="11.25" customHeight="1" thickTop="1" x14ac:dyDescent="0.25">
      <c r="A56" s="331">
        <f>A51+1</f>
        <v>44295</v>
      </c>
      <c r="B56" s="271"/>
      <c r="C56" s="84"/>
      <c r="D56" s="30"/>
      <c r="E56" s="317"/>
      <c r="F56" s="318"/>
      <c r="G56" s="319"/>
      <c r="H56" s="31"/>
      <c r="I56" s="324">
        <f>IF(B56&lt;&gt;"",0,IF(SUM(H56:H60)&gt;0.416666666666666,0.416666666666666,SUM(H56:H60)))</f>
        <v>0</v>
      </c>
      <c r="J56" s="37"/>
    </row>
    <row r="57" spans="1:10" s="38" customFormat="1" ht="11.25" customHeight="1" x14ac:dyDescent="0.25">
      <c r="A57" s="331"/>
      <c r="B57" s="271"/>
      <c r="C57" s="32"/>
      <c r="D57" s="30"/>
      <c r="E57" s="317"/>
      <c r="F57" s="318"/>
      <c r="G57" s="319"/>
      <c r="H57" s="31"/>
      <c r="I57" s="324"/>
      <c r="J57" s="37"/>
    </row>
    <row r="58" spans="1:10" s="38" customFormat="1" ht="11.25" customHeight="1" x14ac:dyDescent="0.25">
      <c r="A58" s="331"/>
      <c r="B58" s="271"/>
      <c r="C58" s="29"/>
      <c r="D58" s="30"/>
      <c r="E58" s="317"/>
      <c r="F58" s="318"/>
      <c r="G58" s="319"/>
      <c r="H58" s="31"/>
      <c r="I58" s="324"/>
      <c r="J58" s="37"/>
    </row>
    <row r="59" spans="1:10" s="38" customFormat="1" ht="11.25" customHeight="1" x14ac:dyDescent="0.25">
      <c r="A59" s="332"/>
      <c r="B59" s="271"/>
      <c r="C59" s="32"/>
      <c r="D59" s="33"/>
      <c r="E59" s="276"/>
      <c r="F59" s="277"/>
      <c r="G59" s="278"/>
      <c r="H59" s="31"/>
      <c r="I59" s="325"/>
      <c r="J59" s="37"/>
    </row>
    <row r="60" spans="1:10" s="38" customFormat="1" ht="11.25" customHeight="1" thickBot="1" x14ac:dyDescent="0.3">
      <c r="A60" s="333"/>
      <c r="B60" s="272"/>
      <c r="C60" s="73"/>
      <c r="D60" s="35"/>
      <c r="E60" s="279"/>
      <c r="F60" s="280"/>
      <c r="G60" s="281"/>
      <c r="H60" s="36"/>
      <c r="I60" s="345"/>
      <c r="J60" s="37"/>
    </row>
    <row r="61" spans="1:10" s="38" customFormat="1" ht="11.25" customHeight="1" thickTop="1" x14ac:dyDescent="0.25">
      <c r="A61" s="444">
        <f>A56+1</f>
        <v>44296</v>
      </c>
      <c r="B61" s="447"/>
      <c r="C61" s="228"/>
      <c r="D61" s="220"/>
      <c r="E61" s="449"/>
      <c r="F61" s="450"/>
      <c r="G61" s="451"/>
      <c r="H61" s="221"/>
      <c r="I61" s="324">
        <f>IF(B61&lt;&gt;"",0,IF(SUM(H61:H65)&gt;0.416666666666666,0.416666666666666,SUM(H61:H65)))</f>
        <v>0</v>
      </c>
      <c r="J61" s="37"/>
    </row>
    <row r="62" spans="1:10" s="38" customFormat="1" ht="11.25" customHeight="1" x14ac:dyDescent="0.25">
      <c r="A62" s="444"/>
      <c r="B62" s="447"/>
      <c r="C62" s="222"/>
      <c r="D62" s="220"/>
      <c r="E62" s="449"/>
      <c r="F62" s="450"/>
      <c r="G62" s="451"/>
      <c r="H62" s="221"/>
      <c r="I62" s="324"/>
      <c r="J62" s="37"/>
    </row>
    <row r="63" spans="1:10" s="38" customFormat="1" ht="11.25" customHeight="1" x14ac:dyDescent="0.25">
      <c r="A63" s="444"/>
      <c r="B63" s="447"/>
      <c r="C63" s="219"/>
      <c r="D63" s="220"/>
      <c r="E63" s="449"/>
      <c r="F63" s="450"/>
      <c r="G63" s="451"/>
      <c r="H63" s="221"/>
      <c r="I63" s="324"/>
      <c r="J63" s="37"/>
    </row>
    <row r="64" spans="1:10" s="38" customFormat="1" ht="11.25" customHeight="1" x14ac:dyDescent="0.25">
      <c r="A64" s="445"/>
      <c r="B64" s="447"/>
      <c r="C64" s="222"/>
      <c r="D64" s="223"/>
      <c r="E64" s="436"/>
      <c r="F64" s="437"/>
      <c r="G64" s="438"/>
      <c r="H64" s="221"/>
      <c r="I64" s="325"/>
      <c r="J64" s="37"/>
    </row>
    <row r="65" spans="1:10" s="38" customFormat="1" ht="11.25" customHeight="1" thickBot="1" x14ac:dyDescent="0.3">
      <c r="A65" s="446"/>
      <c r="B65" s="448"/>
      <c r="C65" s="235"/>
      <c r="D65" s="225"/>
      <c r="E65" s="452"/>
      <c r="F65" s="453"/>
      <c r="G65" s="454"/>
      <c r="H65" s="226"/>
      <c r="I65" s="345"/>
      <c r="J65" s="37"/>
    </row>
    <row r="66" spans="1:10" s="38" customFormat="1" ht="11.25" customHeight="1" thickTop="1" x14ac:dyDescent="0.25">
      <c r="A66" s="444">
        <f>A61+1</f>
        <v>44297</v>
      </c>
      <c r="B66" s="447"/>
      <c r="C66" s="228"/>
      <c r="D66" s="220"/>
      <c r="E66" s="449"/>
      <c r="F66" s="450"/>
      <c r="G66" s="451"/>
      <c r="H66" s="221"/>
      <c r="I66" s="292">
        <f>IF(B66&lt;&gt;"",0,IF(SUM(H66:H70)&gt;0.416666666666666,0.416666666666666,SUM(H66:H70)))</f>
        <v>0</v>
      </c>
      <c r="J66" s="37"/>
    </row>
    <row r="67" spans="1:10" s="38" customFormat="1" ht="11.25" customHeight="1" x14ac:dyDescent="0.25">
      <c r="A67" s="444"/>
      <c r="B67" s="447"/>
      <c r="C67" s="222"/>
      <c r="D67" s="220"/>
      <c r="E67" s="449"/>
      <c r="F67" s="450"/>
      <c r="G67" s="451"/>
      <c r="H67" s="221"/>
      <c r="I67" s="292"/>
      <c r="J67" s="37"/>
    </row>
    <row r="68" spans="1:10" s="38" customFormat="1" ht="11.25" customHeight="1" x14ac:dyDescent="0.25">
      <c r="A68" s="444"/>
      <c r="B68" s="447"/>
      <c r="C68" s="219"/>
      <c r="D68" s="220"/>
      <c r="E68" s="449"/>
      <c r="F68" s="450"/>
      <c r="G68" s="451"/>
      <c r="H68" s="221"/>
      <c r="I68" s="292"/>
      <c r="J68" s="37"/>
    </row>
    <row r="69" spans="1:10" s="38" customFormat="1" ht="11.25" customHeight="1" x14ac:dyDescent="0.25">
      <c r="A69" s="445"/>
      <c r="B69" s="447"/>
      <c r="C69" s="222"/>
      <c r="D69" s="223"/>
      <c r="E69" s="436"/>
      <c r="F69" s="437"/>
      <c r="G69" s="438"/>
      <c r="H69" s="221"/>
      <c r="I69" s="293"/>
      <c r="J69" s="37"/>
    </row>
    <row r="70" spans="1:10" s="38" customFormat="1" ht="11.25" customHeight="1" thickBot="1" x14ac:dyDescent="0.3">
      <c r="A70" s="446"/>
      <c r="B70" s="448"/>
      <c r="C70" s="230"/>
      <c r="D70" s="225"/>
      <c r="E70" s="452"/>
      <c r="F70" s="453"/>
      <c r="G70" s="454"/>
      <c r="H70" s="226"/>
      <c r="I70" s="294"/>
      <c r="J70" s="37"/>
    </row>
    <row r="71" spans="1:10" s="38" customFormat="1" ht="11.25" customHeight="1" thickTop="1" x14ac:dyDescent="0.25">
      <c r="A71" s="331">
        <f>A66+1</f>
        <v>44298</v>
      </c>
      <c r="B71" s="271"/>
      <c r="C71" s="29"/>
      <c r="D71" s="30"/>
      <c r="E71" s="317"/>
      <c r="F71" s="318"/>
      <c r="G71" s="319"/>
      <c r="H71" s="31"/>
      <c r="I71" s="292">
        <f>IF(B71&lt;&gt;"",0,IF(SUM(H71:H75)&gt;0.416666666666666,0.416666666666666,SUM(H71:H75)))</f>
        <v>0</v>
      </c>
      <c r="J71" s="37"/>
    </row>
    <row r="72" spans="1:10" s="38" customFormat="1" ht="11.25" customHeight="1" x14ac:dyDescent="0.25">
      <c r="A72" s="331"/>
      <c r="B72" s="271"/>
      <c r="C72" s="29"/>
      <c r="D72" s="30"/>
      <c r="E72" s="317"/>
      <c r="F72" s="318"/>
      <c r="G72" s="319"/>
      <c r="H72" s="31"/>
      <c r="I72" s="292"/>
      <c r="J72" s="37"/>
    </row>
    <row r="73" spans="1:10" s="38" customFormat="1" ht="11.25" customHeight="1" x14ac:dyDescent="0.25">
      <c r="A73" s="331"/>
      <c r="B73" s="271"/>
      <c r="C73" s="32"/>
      <c r="D73" s="30"/>
      <c r="E73" s="317"/>
      <c r="F73" s="318"/>
      <c r="G73" s="319"/>
      <c r="H73" s="31"/>
      <c r="I73" s="292"/>
      <c r="J73" s="37"/>
    </row>
    <row r="74" spans="1:10" s="38" customFormat="1" ht="11.25" customHeight="1" x14ac:dyDescent="0.25">
      <c r="A74" s="332"/>
      <c r="B74" s="271"/>
      <c r="C74" s="29"/>
      <c r="D74" s="33"/>
      <c r="E74" s="276"/>
      <c r="F74" s="277"/>
      <c r="G74" s="278"/>
      <c r="H74" s="31"/>
      <c r="I74" s="293"/>
      <c r="J74" s="37"/>
    </row>
    <row r="75" spans="1:10" s="38" customFormat="1" ht="11.25" customHeight="1" thickBot="1" x14ac:dyDescent="0.3">
      <c r="A75" s="333"/>
      <c r="B75" s="272"/>
      <c r="C75" s="34"/>
      <c r="D75" s="35"/>
      <c r="E75" s="279"/>
      <c r="F75" s="280"/>
      <c r="G75" s="281"/>
      <c r="H75" s="36"/>
      <c r="I75" s="294"/>
      <c r="J75" s="37"/>
    </row>
    <row r="76" spans="1:10" s="38" customFormat="1" ht="11.25" customHeight="1" thickTop="1" x14ac:dyDescent="0.25">
      <c r="A76" s="331">
        <f>A71+1</f>
        <v>44299</v>
      </c>
      <c r="B76" s="271"/>
      <c r="C76" s="29"/>
      <c r="D76" s="30"/>
      <c r="E76" s="317"/>
      <c r="F76" s="318"/>
      <c r="G76" s="319"/>
      <c r="H76" s="31"/>
      <c r="I76" s="292">
        <f>IF(B76&lt;&gt;"",0,IF(SUM(H76:H80)&gt;0.416666666666666,0.416666666666666,SUM(H76:H80)))</f>
        <v>0</v>
      </c>
      <c r="J76" s="37"/>
    </row>
    <row r="77" spans="1:10" s="38" customFormat="1" ht="11.25" customHeight="1" x14ac:dyDescent="0.25">
      <c r="A77" s="331"/>
      <c r="B77" s="271"/>
      <c r="C77" s="32"/>
      <c r="D77" s="30"/>
      <c r="E77" s="317"/>
      <c r="F77" s="318"/>
      <c r="G77" s="319"/>
      <c r="H77" s="31"/>
      <c r="I77" s="292"/>
      <c r="J77" s="37"/>
    </row>
    <row r="78" spans="1:10" s="38" customFormat="1" ht="11.25" customHeight="1" x14ac:dyDescent="0.25">
      <c r="A78" s="331"/>
      <c r="B78" s="271"/>
      <c r="C78" s="29"/>
      <c r="D78" s="30"/>
      <c r="E78" s="317"/>
      <c r="F78" s="318"/>
      <c r="G78" s="319"/>
      <c r="H78" s="31"/>
      <c r="I78" s="292"/>
      <c r="J78" s="37"/>
    </row>
    <row r="79" spans="1:10" s="38" customFormat="1" ht="11.25" customHeight="1" x14ac:dyDescent="0.25">
      <c r="A79" s="332"/>
      <c r="B79" s="271"/>
      <c r="C79" s="32"/>
      <c r="D79" s="33"/>
      <c r="E79" s="276"/>
      <c r="F79" s="277"/>
      <c r="G79" s="278"/>
      <c r="H79" s="31"/>
      <c r="I79" s="293"/>
      <c r="J79" s="37"/>
    </row>
    <row r="80" spans="1:10" s="38" customFormat="1" ht="11.25" customHeight="1" thickBot="1" x14ac:dyDescent="0.3">
      <c r="A80" s="333"/>
      <c r="B80" s="272"/>
      <c r="C80" s="34"/>
      <c r="D80" s="35"/>
      <c r="E80" s="279"/>
      <c r="F80" s="280"/>
      <c r="G80" s="281"/>
      <c r="H80" s="36"/>
      <c r="I80" s="294"/>
      <c r="J80" s="42"/>
    </row>
    <row r="81" spans="1:10" s="38" customFormat="1" ht="11.25" customHeight="1" thickTop="1" x14ac:dyDescent="0.25">
      <c r="A81" s="331">
        <f>A76+1</f>
        <v>44300</v>
      </c>
      <c r="B81" s="271"/>
      <c r="C81" s="29"/>
      <c r="D81" s="30"/>
      <c r="E81" s="365"/>
      <c r="F81" s="366"/>
      <c r="G81" s="367"/>
      <c r="H81" s="31"/>
      <c r="I81" s="324">
        <f>IF(B81&lt;&gt;"",0,IF(SUM(H81:H85)&gt;0.416666666666666,0.416666666666666,SUM(H81:H85)))</f>
        <v>0</v>
      </c>
      <c r="J81" s="42"/>
    </row>
    <row r="82" spans="1:10" s="38" customFormat="1" ht="11.25" customHeight="1" x14ac:dyDescent="0.25">
      <c r="A82" s="331"/>
      <c r="B82" s="271"/>
      <c r="C82" s="29"/>
      <c r="D82" s="30"/>
      <c r="E82" s="317"/>
      <c r="F82" s="318"/>
      <c r="G82" s="319"/>
      <c r="H82" s="31"/>
      <c r="I82" s="324"/>
      <c r="J82" s="42"/>
    </row>
    <row r="83" spans="1:10" s="38" customFormat="1" ht="11.25" customHeight="1" x14ac:dyDescent="0.25">
      <c r="A83" s="331"/>
      <c r="B83" s="271"/>
      <c r="C83" s="32"/>
      <c r="D83" s="30"/>
      <c r="E83" s="317"/>
      <c r="F83" s="318"/>
      <c r="G83" s="319"/>
      <c r="H83" s="31"/>
      <c r="I83" s="324"/>
      <c r="J83" s="42"/>
    </row>
    <row r="84" spans="1:10" s="38" customFormat="1" ht="11.25" customHeight="1" x14ac:dyDescent="0.25">
      <c r="A84" s="332"/>
      <c r="B84" s="271"/>
      <c r="C84" s="29"/>
      <c r="D84" s="33"/>
      <c r="E84" s="276"/>
      <c r="F84" s="277"/>
      <c r="G84" s="278"/>
      <c r="H84" s="31"/>
      <c r="I84" s="325"/>
      <c r="J84" s="42"/>
    </row>
    <row r="85" spans="1:10" s="38" customFormat="1" ht="11.25" customHeight="1" thickBot="1" x14ac:dyDescent="0.3">
      <c r="A85" s="333"/>
      <c r="B85" s="272"/>
      <c r="C85" s="167"/>
      <c r="D85" s="35"/>
      <c r="E85" s="279"/>
      <c r="F85" s="280"/>
      <c r="G85" s="281"/>
      <c r="H85" s="36"/>
      <c r="I85" s="345"/>
      <c r="J85" s="42"/>
    </row>
    <row r="86" spans="1:10" s="38" customFormat="1" ht="11.25" customHeight="1" thickTop="1" x14ac:dyDescent="0.25">
      <c r="A86" s="331">
        <f>A81+1</f>
        <v>44301</v>
      </c>
      <c r="B86" s="271"/>
      <c r="C86" s="84"/>
      <c r="D86" s="30"/>
      <c r="E86" s="317"/>
      <c r="F86" s="318"/>
      <c r="G86" s="319"/>
      <c r="H86" s="31"/>
      <c r="I86" s="324">
        <f>IF(B86&lt;&gt;"",0,IF(SUM(H86:H90)&gt;0.416666666666666,0.416666666666666,SUM(H86:H90)))</f>
        <v>0</v>
      </c>
      <c r="J86" s="42"/>
    </row>
    <row r="87" spans="1:10" s="38" customFormat="1" ht="11.25" customHeight="1" x14ac:dyDescent="0.25">
      <c r="A87" s="331"/>
      <c r="B87" s="271"/>
      <c r="C87" s="32"/>
      <c r="D87" s="30"/>
      <c r="E87" s="317"/>
      <c r="F87" s="318"/>
      <c r="G87" s="319"/>
      <c r="H87" s="31"/>
      <c r="I87" s="324"/>
      <c r="J87" s="42"/>
    </row>
    <row r="88" spans="1:10" s="38" customFormat="1" ht="11.25" customHeight="1" x14ac:dyDescent="0.25">
      <c r="A88" s="331"/>
      <c r="B88" s="271"/>
      <c r="C88" s="29"/>
      <c r="D88" s="30"/>
      <c r="E88" s="317"/>
      <c r="F88" s="318"/>
      <c r="G88" s="319"/>
      <c r="H88" s="31"/>
      <c r="I88" s="324"/>
      <c r="J88" s="42"/>
    </row>
    <row r="89" spans="1:10" s="38" customFormat="1" ht="11.25" customHeight="1" x14ac:dyDescent="0.25">
      <c r="A89" s="332"/>
      <c r="B89" s="271"/>
      <c r="C89" s="32"/>
      <c r="D89" s="33"/>
      <c r="E89" s="276"/>
      <c r="F89" s="277"/>
      <c r="G89" s="278"/>
      <c r="H89" s="31"/>
      <c r="I89" s="325"/>
      <c r="J89" s="42"/>
    </row>
    <row r="90" spans="1:10" s="38" customFormat="1" ht="11.25" customHeight="1" thickBot="1" x14ac:dyDescent="0.3">
      <c r="A90" s="333"/>
      <c r="B90" s="272"/>
      <c r="C90" s="34"/>
      <c r="D90" s="35"/>
      <c r="E90" s="279"/>
      <c r="F90" s="280"/>
      <c r="G90" s="281"/>
      <c r="H90" s="36"/>
      <c r="I90" s="345"/>
      <c r="J90" s="42"/>
    </row>
    <row r="91" spans="1:10" s="38" customFormat="1" ht="11.25" customHeight="1" thickTop="1" x14ac:dyDescent="0.25">
      <c r="A91" s="331">
        <f>A86+1</f>
        <v>44302</v>
      </c>
      <c r="B91" s="271"/>
      <c r="C91" s="29"/>
      <c r="D91" s="30"/>
      <c r="E91" s="317"/>
      <c r="F91" s="318"/>
      <c r="G91" s="319"/>
      <c r="H91" s="31"/>
      <c r="I91" s="324">
        <f>IF(B91&lt;&gt;"",0,IF(SUM(H91:H95)&gt;0.416666666666666,0.416666666666666,SUM(H91:H95)))</f>
        <v>0</v>
      </c>
      <c r="J91" s="42"/>
    </row>
    <row r="92" spans="1:10" s="38" customFormat="1" ht="11.25" customHeight="1" x14ac:dyDescent="0.25">
      <c r="A92" s="331"/>
      <c r="B92" s="271"/>
      <c r="C92" s="29"/>
      <c r="D92" s="30"/>
      <c r="E92" s="317"/>
      <c r="F92" s="318"/>
      <c r="G92" s="319"/>
      <c r="H92" s="31"/>
      <c r="I92" s="324"/>
      <c r="J92" s="42"/>
    </row>
    <row r="93" spans="1:10" s="38" customFormat="1" ht="11.25" customHeight="1" x14ac:dyDescent="0.25">
      <c r="A93" s="331"/>
      <c r="B93" s="271"/>
      <c r="C93" s="32"/>
      <c r="D93" s="30"/>
      <c r="E93" s="317"/>
      <c r="F93" s="318"/>
      <c r="G93" s="319"/>
      <c r="H93" s="31"/>
      <c r="I93" s="324"/>
      <c r="J93" s="42"/>
    </row>
    <row r="94" spans="1:10" s="38" customFormat="1" ht="11.25" customHeight="1" x14ac:dyDescent="0.25">
      <c r="A94" s="332"/>
      <c r="B94" s="271"/>
      <c r="C94" s="29"/>
      <c r="D94" s="33"/>
      <c r="E94" s="276"/>
      <c r="F94" s="277"/>
      <c r="G94" s="278"/>
      <c r="H94" s="31"/>
      <c r="I94" s="325"/>
      <c r="J94" s="42"/>
    </row>
    <row r="95" spans="1:10" s="38" customFormat="1" ht="11.25" customHeight="1" thickBot="1" x14ac:dyDescent="0.3">
      <c r="A95" s="333"/>
      <c r="B95" s="272"/>
      <c r="C95" s="34"/>
      <c r="D95" s="35"/>
      <c r="E95" s="279"/>
      <c r="F95" s="280"/>
      <c r="G95" s="281"/>
      <c r="H95" s="36"/>
      <c r="I95" s="345"/>
      <c r="J95" s="42"/>
    </row>
    <row r="96" spans="1:10" s="38" customFormat="1" ht="11.25" customHeight="1" thickTop="1" x14ac:dyDescent="0.25">
      <c r="A96" s="444">
        <f>A91+1</f>
        <v>44303</v>
      </c>
      <c r="B96" s="447"/>
      <c r="C96" s="219"/>
      <c r="D96" s="220"/>
      <c r="E96" s="449"/>
      <c r="F96" s="450"/>
      <c r="G96" s="451"/>
      <c r="H96" s="221"/>
      <c r="I96" s="324">
        <f>IF(B96&lt;&gt;"",0,IF(SUM(H96:H100)&gt;0.416666666666666,0.416666666666666,SUM(H96:H100)))</f>
        <v>0</v>
      </c>
      <c r="J96" s="42"/>
    </row>
    <row r="97" spans="1:10" s="38" customFormat="1" ht="11.25" customHeight="1" x14ac:dyDescent="0.25">
      <c r="A97" s="444"/>
      <c r="B97" s="447"/>
      <c r="C97" s="222"/>
      <c r="D97" s="220"/>
      <c r="E97" s="449"/>
      <c r="F97" s="450"/>
      <c r="G97" s="451"/>
      <c r="H97" s="221"/>
      <c r="I97" s="324"/>
      <c r="J97" s="42"/>
    </row>
    <row r="98" spans="1:10" s="38" customFormat="1" ht="11.25" customHeight="1" x14ac:dyDescent="0.25">
      <c r="A98" s="444"/>
      <c r="B98" s="447"/>
      <c r="C98" s="219"/>
      <c r="D98" s="220"/>
      <c r="E98" s="449"/>
      <c r="F98" s="450"/>
      <c r="G98" s="451"/>
      <c r="H98" s="221"/>
      <c r="I98" s="324"/>
      <c r="J98" s="42"/>
    </row>
    <row r="99" spans="1:10" s="38" customFormat="1" ht="11.25" customHeight="1" x14ac:dyDescent="0.25">
      <c r="A99" s="445"/>
      <c r="B99" s="447"/>
      <c r="C99" s="222"/>
      <c r="D99" s="223"/>
      <c r="E99" s="436"/>
      <c r="F99" s="437"/>
      <c r="G99" s="438"/>
      <c r="H99" s="221"/>
      <c r="I99" s="325"/>
      <c r="J99" s="42"/>
    </row>
    <row r="100" spans="1:10" s="38" customFormat="1" ht="11.25" customHeight="1" thickBot="1" x14ac:dyDescent="0.3">
      <c r="A100" s="446"/>
      <c r="B100" s="448"/>
      <c r="C100" s="235"/>
      <c r="D100" s="225"/>
      <c r="E100" s="452"/>
      <c r="F100" s="453"/>
      <c r="G100" s="454"/>
      <c r="H100" s="226"/>
      <c r="I100" s="345"/>
      <c r="J100" s="42"/>
    </row>
    <row r="101" spans="1:10" s="38" customFormat="1" ht="11.25" customHeight="1" thickTop="1" x14ac:dyDescent="0.25">
      <c r="A101" s="444">
        <f>A96+1</f>
        <v>44304</v>
      </c>
      <c r="B101" s="447"/>
      <c r="C101" s="228"/>
      <c r="D101" s="220"/>
      <c r="E101" s="449"/>
      <c r="F101" s="450"/>
      <c r="G101" s="451"/>
      <c r="H101" s="221"/>
      <c r="I101" s="324">
        <f>IF(B101&lt;&gt;"",0,IF(SUM(H101:H105)&gt;0.416666666666666,0.416666666666666,SUM(H101:H105)))</f>
        <v>0</v>
      </c>
      <c r="J101" s="42"/>
    </row>
    <row r="102" spans="1:10" s="38" customFormat="1" ht="11.25" customHeight="1" x14ac:dyDescent="0.25">
      <c r="A102" s="444"/>
      <c r="B102" s="447"/>
      <c r="C102" s="219"/>
      <c r="D102" s="220"/>
      <c r="E102" s="449"/>
      <c r="F102" s="450"/>
      <c r="G102" s="451"/>
      <c r="H102" s="221"/>
      <c r="I102" s="324"/>
      <c r="J102" s="42"/>
    </row>
    <row r="103" spans="1:10" s="38" customFormat="1" ht="11.25" customHeight="1" x14ac:dyDescent="0.25">
      <c r="A103" s="444"/>
      <c r="B103" s="447"/>
      <c r="C103" s="222"/>
      <c r="D103" s="220"/>
      <c r="E103" s="449"/>
      <c r="F103" s="450"/>
      <c r="G103" s="451"/>
      <c r="H103" s="221"/>
      <c r="I103" s="324"/>
      <c r="J103" s="42"/>
    </row>
    <row r="104" spans="1:10" s="38" customFormat="1" ht="11.25" customHeight="1" x14ac:dyDescent="0.25">
      <c r="A104" s="445"/>
      <c r="B104" s="447"/>
      <c r="C104" s="219"/>
      <c r="D104" s="223"/>
      <c r="E104" s="436"/>
      <c r="F104" s="437"/>
      <c r="G104" s="438"/>
      <c r="H104" s="221"/>
      <c r="I104" s="325"/>
      <c r="J104" s="42"/>
    </row>
    <row r="105" spans="1:10" s="38" customFormat="1" ht="11.25" customHeight="1" thickBot="1" x14ac:dyDescent="0.3">
      <c r="A105" s="446"/>
      <c r="B105" s="448"/>
      <c r="C105" s="229"/>
      <c r="D105" s="225"/>
      <c r="E105" s="452"/>
      <c r="F105" s="453"/>
      <c r="G105" s="454"/>
      <c r="H105" s="226"/>
      <c r="I105" s="345"/>
      <c r="J105" s="42"/>
    </row>
    <row r="106" spans="1:10" s="38" customFormat="1" ht="11.25" customHeight="1" thickTop="1" x14ac:dyDescent="0.25">
      <c r="A106" s="331">
        <f>A101+1</f>
        <v>44305</v>
      </c>
      <c r="B106" s="271"/>
      <c r="C106" s="84"/>
      <c r="D106" s="30"/>
      <c r="E106" s="317"/>
      <c r="F106" s="318"/>
      <c r="G106" s="319"/>
      <c r="H106" s="31"/>
      <c r="I106" s="292">
        <f>IF(B106&lt;&gt;"",0,IF(SUM(H106:H110)&gt;0.416666666666666,0.416666666666666,SUM(H106:H110)))</f>
        <v>0</v>
      </c>
      <c r="J106" s="42"/>
    </row>
    <row r="107" spans="1:10" s="38" customFormat="1" ht="11.25" customHeight="1" x14ac:dyDescent="0.25">
      <c r="A107" s="331"/>
      <c r="B107" s="271"/>
      <c r="C107" s="32"/>
      <c r="D107" s="30"/>
      <c r="E107" s="317"/>
      <c r="F107" s="318"/>
      <c r="G107" s="319"/>
      <c r="H107" s="31"/>
      <c r="I107" s="292"/>
      <c r="J107" s="37"/>
    </row>
    <row r="108" spans="1:10" s="38" customFormat="1" ht="11.25" customHeight="1" x14ac:dyDescent="0.25">
      <c r="A108" s="331"/>
      <c r="B108" s="271"/>
      <c r="C108" s="29"/>
      <c r="D108" s="30"/>
      <c r="E108" s="317"/>
      <c r="F108" s="318"/>
      <c r="G108" s="319"/>
      <c r="H108" s="31"/>
      <c r="I108" s="292"/>
      <c r="J108" s="37"/>
    </row>
    <row r="109" spans="1:10" s="38" customFormat="1" ht="11.25" customHeight="1" x14ac:dyDescent="0.25">
      <c r="A109" s="332"/>
      <c r="B109" s="271"/>
      <c r="C109" s="32"/>
      <c r="D109" s="33"/>
      <c r="E109" s="276"/>
      <c r="F109" s="277"/>
      <c r="G109" s="278"/>
      <c r="H109" s="31"/>
      <c r="I109" s="293"/>
      <c r="J109" s="37"/>
    </row>
    <row r="110" spans="1:10" s="38" customFormat="1" ht="11.25" customHeight="1" thickBot="1" x14ac:dyDescent="0.3">
      <c r="A110" s="333"/>
      <c r="B110" s="272"/>
      <c r="C110" s="73"/>
      <c r="D110" s="35"/>
      <c r="E110" s="279"/>
      <c r="F110" s="280"/>
      <c r="G110" s="281"/>
      <c r="H110" s="36"/>
      <c r="I110" s="294"/>
      <c r="J110" s="37"/>
    </row>
    <row r="111" spans="1:10" s="38" customFormat="1" ht="11.25" customHeight="1" thickTop="1" x14ac:dyDescent="0.25">
      <c r="A111" s="331">
        <f>A106+1</f>
        <v>44306</v>
      </c>
      <c r="B111" s="271"/>
      <c r="C111" s="84"/>
      <c r="D111" s="30"/>
      <c r="E111" s="317"/>
      <c r="F111" s="318"/>
      <c r="G111" s="319"/>
      <c r="H111" s="31"/>
      <c r="I111" s="292">
        <f>IF(B111&lt;&gt;"",0,IF(SUM(H111:H115)&gt;0.416666666666666,0.416666666666666,SUM(H111:H115)))</f>
        <v>0</v>
      </c>
      <c r="J111" s="37"/>
    </row>
    <row r="112" spans="1:10" s="38" customFormat="1" ht="11.25" customHeight="1" x14ac:dyDescent="0.25">
      <c r="A112" s="331"/>
      <c r="B112" s="271"/>
      <c r="C112" s="29"/>
      <c r="D112" s="30"/>
      <c r="E112" s="317"/>
      <c r="F112" s="318"/>
      <c r="G112" s="319"/>
      <c r="H112" s="31"/>
      <c r="I112" s="292"/>
      <c r="J112" s="37"/>
    </row>
    <row r="113" spans="1:10" s="38" customFormat="1" ht="11.25" customHeight="1" x14ac:dyDescent="0.25">
      <c r="A113" s="331"/>
      <c r="B113" s="271"/>
      <c r="C113" s="32"/>
      <c r="D113" s="30"/>
      <c r="E113" s="317"/>
      <c r="F113" s="318"/>
      <c r="G113" s="319"/>
      <c r="H113" s="31"/>
      <c r="I113" s="292"/>
      <c r="J113" s="37"/>
    </row>
    <row r="114" spans="1:10" s="38" customFormat="1" ht="11.25" customHeight="1" x14ac:dyDescent="0.25">
      <c r="A114" s="332"/>
      <c r="B114" s="271"/>
      <c r="C114" s="29"/>
      <c r="D114" s="33"/>
      <c r="E114" s="276"/>
      <c r="F114" s="277"/>
      <c r="G114" s="278"/>
      <c r="H114" s="31"/>
      <c r="I114" s="293"/>
      <c r="J114" s="37"/>
    </row>
    <row r="115" spans="1:10" s="38" customFormat="1" ht="11.25" customHeight="1" thickBot="1" x14ac:dyDescent="0.3">
      <c r="A115" s="333"/>
      <c r="B115" s="272"/>
      <c r="C115" s="167"/>
      <c r="D115" s="35"/>
      <c r="E115" s="279"/>
      <c r="F115" s="280"/>
      <c r="G115" s="281"/>
      <c r="H115" s="36"/>
      <c r="I115" s="294"/>
      <c r="J115" s="37"/>
    </row>
    <row r="116" spans="1:10" s="38" customFormat="1" ht="11.25" customHeight="1" thickTop="1" x14ac:dyDescent="0.25">
      <c r="A116" s="331">
        <f>A111+1</f>
        <v>44307</v>
      </c>
      <c r="B116" s="271"/>
      <c r="C116" s="84"/>
      <c r="D116" s="30"/>
      <c r="E116" s="317"/>
      <c r="F116" s="318"/>
      <c r="G116" s="319"/>
      <c r="H116" s="31"/>
      <c r="I116" s="324">
        <f>IF(B116&lt;&gt;"",0,IF(SUM(H116:H120)&gt;0.416666666666666,0.416666666666666,SUM(H116:H120)))</f>
        <v>0</v>
      </c>
      <c r="J116" s="37"/>
    </row>
    <row r="117" spans="1:10" s="38" customFormat="1" ht="11.25" customHeight="1" x14ac:dyDescent="0.25">
      <c r="A117" s="331"/>
      <c r="B117" s="271"/>
      <c r="C117" s="32"/>
      <c r="D117" s="30"/>
      <c r="E117" s="317"/>
      <c r="F117" s="318"/>
      <c r="G117" s="319"/>
      <c r="H117" s="31"/>
      <c r="I117" s="324"/>
      <c r="J117" s="37"/>
    </row>
    <row r="118" spans="1:10" s="38" customFormat="1" ht="11.25" customHeight="1" x14ac:dyDescent="0.25">
      <c r="A118" s="331"/>
      <c r="B118" s="271"/>
      <c r="C118" s="29"/>
      <c r="D118" s="30"/>
      <c r="E118" s="317"/>
      <c r="F118" s="318"/>
      <c r="G118" s="319"/>
      <c r="H118" s="31"/>
      <c r="I118" s="324"/>
      <c r="J118" s="37"/>
    </row>
    <row r="119" spans="1:10" s="38" customFormat="1" ht="11.25" customHeight="1" x14ac:dyDescent="0.25">
      <c r="A119" s="332"/>
      <c r="B119" s="271"/>
      <c r="C119" s="32"/>
      <c r="D119" s="33"/>
      <c r="E119" s="276"/>
      <c r="F119" s="277"/>
      <c r="G119" s="278"/>
      <c r="H119" s="31"/>
      <c r="I119" s="325"/>
      <c r="J119" s="37"/>
    </row>
    <row r="120" spans="1:10" s="38" customFormat="1" ht="11.25" customHeight="1" thickBot="1" x14ac:dyDescent="0.3">
      <c r="A120" s="333"/>
      <c r="B120" s="272"/>
      <c r="C120" s="73"/>
      <c r="D120" s="35"/>
      <c r="E120" s="279"/>
      <c r="F120" s="280"/>
      <c r="G120" s="281"/>
      <c r="H120" s="36"/>
      <c r="I120" s="345"/>
      <c r="J120" s="37"/>
    </row>
    <row r="121" spans="1:10" s="38" customFormat="1" ht="11.25" customHeight="1" thickTop="1" x14ac:dyDescent="0.25">
      <c r="A121" s="331">
        <f>A116+1</f>
        <v>44308</v>
      </c>
      <c r="B121" s="271"/>
      <c r="C121" s="84"/>
      <c r="D121" s="30"/>
      <c r="E121" s="317"/>
      <c r="F121" s="318"/>
      <c r="G121" s="319"/>
      <c r="H121" s="31"/>
      <c r="I121" s="324">
        <f>IF(B121&lt;&gt;"",0,IF(SUM(H121:H125)&gt;0.416666666666666,0.416666666666666,SUM(H121:H125)))</f>
        <v>0</v>
      </c>
      <c r="J121" s="37"/>
    </row>
    <row r="122" spans="1:10" s="38" customFormat="1" ht="11.25" customHeight="1" x14ac:dyDescent="0.25">
      <c r="A122" s="331"/>
      <c r="B122" s="271"/>
      <c r="C122" s="29"/>
      <c r="D122" s="30"/>
      <c r="E122" s="317"/>
      <c r="F122" s="318"/>
      <c r="G122" s="319"/>
      <c r="H122" s="31"/>
      <c r="I122" s="324"/>
      <c r="J122" s="37"/>
    </row>
    <row r="123" spans="1:10" s="38" customFormat="1" ht="11.25" customHeight="1" x14ac:dyDescent="0.25">
      <c r="A123" s="331"/>
      <c r="B123" s="271"/>
      <c r="C123" s="32"/>
      <c r="D123" s="30"/>
      <c r="E123" s="317"/>
      <c r="F123" s="318"/>
      <c r="G123" s="319"/>
      <c r="H123" s="31"/>
      <c r="I123" s="324"/>
      <c r="J123" s="37"/>
    </row>
    <row r="124" spans="1:10" s="38" customFormat="1" ht="11.25" customHeight="1" x14ac:dyDescent="0.25">
      <c r="A124" s="332"/>
      <c r="B124" s="271"/>
      <c r="C124" s="29"/>
      <c r="D124" s="33"/>
      <c r="E124" s="276"/>
      <c r="F124" s="277"/>
      <c r="G124" s="278"/>
      <c r="H124" s="31"/>
      <c r="I124" s="325"/>
      <c r="J124" s="37"/>
    </row>
    <row r="125" spans="1:10" s="38" customFormat="1" ht="11.25" customHeight="1" thickBot="1" x14ac:dyDescent="0.3">
      <c r="A125" s="333"/>
      <c r="B125" s="272"/>
      <c r="C125" s="167"/>
      <c r="D125" s="35"/>
      <c r="E125" s="279"/>
      <c r="F125" s="280"/>
      <c r="G125" s="281"/>
      <c r="H125" s="36"/>
      <c r="I125" s="345"/>
      <c r="J125" s="37"/>
    </row>
    <row r="126" spans="1:10" s="38" customFormat="1" ht="11.25" customHeight="1" thickTop="1" x14ac:dyDescent="0.25">
      <c r="A126" s="331">
        <f>A121+1</f>
        <v>44309</v>
      </c>
      <c r="B126" s="271"/>
      <c r="C126" s="84"/>
      <c r="D126" s="30"/>
      <c r="E126" s="317"/>
      <c r="F126" s="318"/>
      <c r="G126" s="319"/>
      <c r="H126" s="31"/>
      <c r="I126" s="324">
        <f>IF(B126&lt;&gt;"",0,IF(SUM(H126:H130)&gt;0.416666666666666,0.416666666666666,SUM(H126:H130)))</f>
        <v>0</v>
      </c>
      <c r="J126" s="37"/>
    </row>
    <row r="127" spans="1:10" s="38" customFormat="1" ht="11.25" customHeight="1" x14ac:dyDescent="0.25">
      <c r="A127" s="331"/>
      <c r="B127" s="271"/>
      <c r="C127" s="32"/>
      <c r="D127" s="30"/>
      <c r="E127" s="317"/>
      <c r="F127" s="318"/>
      <c r="G127" s="319"/>
      <c r="H127" s="31"/>
      <c r="I127" s="324"/>
      <c r="J127" s="37"/>
    </row>
    <row r="128" spans="1:10" s="38" customFormat="1" ht="11.25" customHeight="1" x14ac:dyDescent="0.25">
      <c r="A128" s="331"/>
      <c r="B128" s="271"/>
      <c r="C128" s="29"/>
      <c r="D128" s="30"/>
      <c r="E128" s="317"/>
      <c r="F128" s="318"/>
      <c r="G128" s="319"/>
      <c r="H128" s="31"/>
      <c r="I128" s="324"/>
      <c r="J128" s="37"/>
    </row>
    <row r="129" spans="1:10" s="38" customFormat="1" ht="11.25" customHeight="1" x14ac:dyDescent="0.25">
      <c r="A129" s="332"/>
      <c r="B129" s="271"/>
      <c r="C129" s="32"/>
      <c r="D129" s="33"/>
      <c r="E129" s="276"/>
      <c r="F129" s="277"/>
      <c r="G129" s="278"/>
      <c r="H129" s="31"/>
      <c r="I129" s="325"/>
      <c r="J129" s="37"/>
    </row>
    <row r="130" spans="1:10" s="38" customFormat="1" ht="11.25" customHeight="1" thickBot="1" x14ac:dyDescent="0.3">
      <c r="A130" s="333"/>
      <c r="B130" s="272"/>
      <c r="C130" s="34"/>
      <c r="D130" s="35"/>
      <c r="E130" s="279"/>
      <c r="F130" s="280"/>
      <c r="G130" s="281"/>
      <c r="H130" s="36"/>
      <c r="I130" s="345"/>
      <c r="J130" s="37"/>
    </row>
    <row r="131" spans="1:10" s="38" customFormat="1" ht="11.25" customHeight="1" thickTop="1" x14ac:dyDescent="0.25">
      <c r="A131" s="444">
        <f>A126+1</f>
        <v>44310</v>
      </c>
      <c r="B131" s="447"/>
      <c r="C131" s="219"/>
      <c r="D131" s="220"/>
      <c r="E131" s="449"/>
      <c r="F131" s="450"/>
      <c r="G131" s="451"/>
      <c r="H131" s="221"/>
      <c r="I131" s="324">
        <f>IF(B131&lt;&gt;"",0,IF(SUM(H131:H135)&gt;0.416666666666666,0.416666666666666,SUM(H131:H135)))</f>
        <v>0</v>
      </c>
      <c r="J131" s="37"/>
    </row>
    <row r="132" spans="1:10" s="38" customFormat="1" ht="11.25" customHeight="1" x14ac:dyDescent="0.25">
      <c r="A132" s="444"/>
      <c r="B132" s="447"/>
      <c r="C132" s="219"/>
      <c r="D132" s="220"/>
      <c r="E132" s="449"/>
      <c r="F132" s="450"/>
      <c r="G132" s="451"/>
      <c r="H132" s="221"/>
      <c r="I132" s="324"/>
      <c r="J132" s="37"/>
    </row>
    <row r="133" spans="1:10" s="38" customFormat="1" ht="11.25" customHeight="1" x14ac:dyDescent="0.25">
      <c r="A133" s="444"/>
      <c r="B133" s="447"/>
      <c r="C133" s="222"/>
      <c r="D133" s="220"/>
      <c r="E133" s="449"/>
      <c r="F133" s="450"/>
      <c r="G133" s="451"/>
      <c r="H133" s="221"/>
      <c r="I133" s="324"/>
      <c r="J133" s="37"/>
    </row>
    <row r="134" spans="1:10" s="38" customFormat="1" ht="11.25" customHeight="1" x14ac:dyDescent="0.25">
      <c r="A134" s="445"/>
      <c r="B134" s="447"/>
      <c r="C134" s="219"/>
      <c r="D134" s="223"/>
      <c r="E134" s="436"/>
      <c r="F134" s="437"/>
      <c r="G134" s="438"/>
      <c r="H134" s="221"/>
      <c r="I134" s="325"/>
      <c r="J134" s="37"/>
    </row>
    <row r="135" spans="1:10" s="38" customFormat="1" ht="11.25" customHeight="1" thickBot="1" x14ac:dyDescent="0.3">
      <c r="A135" s="446"/>
      <c r="B135" s="448"/>
      <c r="C135" s="224"/>
      <c r="D135" s="225"/>
      <c r="E135" s="452"/>
      <c r="F135" s="453"/>
      <c r="G135" s="454"/>
      <c r="H135" s="226"/>
      <c r="I135" s="345"/>
      <c r="J135" s="37"/>
    </row>
    <row r="136" spans="1:10" s="38" customFormat="1" ht="11.25" customHeight="1" thickTop="1" x14ac:dyDescent="0.25">
      <c r="A136" s="444">
        <f>A131+1</f>
        <v>44311</v>
      </c>
      <c r="B136" s="447"/>
      <c r="C136" s="219"/>
      <c r="D136" s="220"/>
      <c r="E136" s="449"/>
      <c r="F136" s="450"/>
      <c r="G136" s="451"/>
      <c r="H136" s="221"/>
      <c r="I136" s="292">
        <f>IF(B136&lt;&gt;"",0,IF(SUM(H136:H140)&gt;0.416666666666666,0.416666666666666,SUM(H136:H140)))</f>
        <v>0</v>
      </c>
      <c r="J136" s="37"/>
    </row>
    <row r="137" spans="1:10" s="38" customFormat="1" ht="11.25" customHeight="1" x14ac:dyDescent="0.25">
      <c r="A137" s="444"/>
      <c r="B137" s="447"/>
      <c r="C137" s="222"/>
      <c r="D137" s="220"/>
      <c r="E137" s="449"/>
      <c r="F137" s="450"/>
      <c r="G137" s="451"/>
      <c r="H137" s="221"/>
      <c r="I137" s="292"/>
      <c r="J137" s="37"/>
    </row>
    <row r="138" spans="1:10" s="38" customFormat="1" ht="11.25" customHeight="1" x14ac:dyDescent="0.25">
      <c r="A138" s="444"/>
      <c r="B138" s="447"/>
      <c r="C138" s="219"/>
      <c r="D138" s="220"/>
      <c r="E138" s="449"/>
      <c r="F138" s="450"/>
      <c r="G138" s="451"/>
      <c r="H138" s="221"/>
      <c r="I138" s="292"/>
      <c r="J138" s="37"/>
    </row>
    <row r="139" spans="1:10" s="38" customFormat="1" ht="11.25" customHeight="1" x14ac:dyDescent="0.25">
      <c r="A139" s="445"/>
      <c r="B139" s="447"/>
      <c r="C139" s="222"/>
      <c r="D139" s="223"/>
      <c r="E139" s="436"/>
      <c r="F139" s="437"/>
      <c r="G139" s="438"/>
      <c r="H139" s="221"/>
      <c r="I139" s="293"/>
      <c r="J139" s="37"/>
    </row>
    <row r="140" spans="1:10" s="38" customFormat="1" ht="11.25" customHeight="1" thickBot="1" x14ac:dyDescent="0.3">
      <c r="A140" s="446"/>
      <c r="B140" s="448"/>
      <c r="C140" s="224"/>
      <c r="D140" s="225"/>
      <c r="E140" s="452"/>
      <c r="F140" s="453"/>
      <c r="G140" s="454"/>
      <c r="H140" s="226"/>
      <c r="I140" s="294"/>
      <c r="J140" s="37"/>
    </row>
    <row r="141" spans="1:10" s="38" customFormat="1" ht="11.25" customHeight="1" thickTop="1" x14ac:dyDescent="0.25">
      <c r="A141" s="331">
        <f>A136+1</f>
        <v>44312</v>
      </c>
      <c r="B141" s="271"/>
      <c r="C141" s="29"/>
      <c r="D141" s="30"/>
      <c r="E141" s="317"/>
      <c r="F141" s="318"/>
      <c r="G141" s="319"/>
      <c r="H141" s="31"/>
      <c r="I141" s="292">
        <f>IF(B141&lt;&gt;"",0,IF(SUM(H141:H145)&gt;0.416666666666666,0.416666666666666,SUM(H141:H145)))</f>
        <v>0</v>
      </c>
      <c r="J141" s="37"/>
    </row>
    <row r="142" spans="1:10" s="38" customFormat="1" ht="11.25" customHeight="1" x14ac:dyDescent="0.25">
      <c r="A142" s="331"/>
      <c r="B142" s="271"/>
      <c r="C142" s="29"/>
      <c r="D142" s="30"/>
      <c r="E142" s="317"/>
      <c r="F142" s="318"/>
      <c r="G142" s="319"/>
      <c r="H142" s="31"/>
      <c r="I142" s="292"/>
      <c r="J142" s="37"/>
    </row>
    <row r="143" spans="1:10" s="38" customFormat="1" ht="11.25" customHeight="1" x14ac:dyDescent="0.25">
      <c r="A143" s="331"/>
      <c r="B143" s="271"/>
      <c r="C143" s="32"/>
      <c r="D143" s="30"/>
      <c r="E143" s="317"/>
      <c r="F143" s="318"/>
      <c r="G143" s="319"/>
      <c r="H143" s="31"/>
      <c r="I143" s="292"/>
      <c r="J143" s="37"/>
    </row>
    <row r="144" spans="1:10" s="38" customFormat="1" ht="11.25" customHeight="1" x14ac:dyDescent="0.25">
      <c r="A144" s="332"/>
      <c r="B144" s="271"/>
      <c r="C144" s="29"/>
      <c r="D144" s="33"/>
      <c r="E144" s="276"/>
      <c r="F144" s="277"/>
      <c r="G144" s="278"/>
      <c r="H144" s="31"/>
      <c r="I144" s="293"/>
      <c r="J144" s="37"/>
    </row>
    <row r="145" spans="1:10" s="38" customFormat="1" ht="11.25" customHeight="1" thickBot="1" x14ac:dyDescent="0.3">
      <c r="A145" s="333"/>
      <c r="B145" s="272"/>
      <c r="C145" s="34"/>
      <c r="D145" s="35"/>
      <c r="E145" s="279"/>
      <c r="F145" s="280"/>
      <c r="G145" s="281"/>
      <c r="H145" s="36"/>
      <c r="I145" s="294"/>
      <c r="J145" s="37"/>
    </row>
    <row r="146" spans="1:10" s="38" customFormat="1" ht="11.25" customHeight="1" thickTop="1" x14ac:dyDescent="0.25">
      <c r="A146" s="331">
        <f>A141+1</f>
        <v>44313</v>
      </c>
      <c r="B146" s="271"/>
      <c r="C146" s="29"/>
      <c r="D146" s="30"/>
      <c r="E146" s="317"/>
      <c r="F146" s="318"/>
      <c r="G146" s="319"/>
      <c r="H146" s="31"/>
      <c r="I146" s="292">
        <f>IF(B146&lt;&gt;"",0,IF(SUM(H146:H150)&gt;0.416666666666666,0.416666666666666,SUM(H146:H150)))</f>
        <v>0</v>
      </c>
      <c r="J146" s="37"/>
    </row>
    <row r="147" spans="1:10" s="38" customFormat="1" ht="11.25" customHeight="1" x14ac:dyDescent="0.25">
      <c r="A147" s="331"/>
      <c r="B147" s="271"/>
      <c r="C147" s="32"/>
      <c r="D147" s="30"/>
      <c r="E147" s="317"/>
      <c r="F147" s="318"/>
      <c r="G147" s="319"/>
      <c r="H147" s="31"/>
      <c r="I147" s="292"/>
      <c r="J147" s="37"/>
    </row>
    <row r="148" spans="1:10" s="38" customFormat="1" ht="11.25" customHeight="1" x14ac:dyDescent="0.25">
      <c r="A148" s="331"/>
      <c r="B148" s="271"/>
      <c r="C148" s="29"/>
      <c r="D148" s="30"/>
      <c r="E148" s="317"/>
      <c r="F148" s="318"/>
      <c r="G148" s="319"/>
      <c r="H148" s="31"/>
      <c r="I148" s="292"/>
      <c r="J148" s="37"/>
    </row>
    <row r="149" spans="1:10" s="38" customFormat="1" ht="11.25" customHeight="1" x14ac:dyDescent="0.25">
      <c r="A149" s="332"/>
      <c r="B149" s="271"/>
      <c r="C149" s="32"/>
      <c r="D149" s="33"/>
      <c r="E149" s="276"/>
      <c r="F149" s="277"/>
      <c r="G149" s="278"/>
      <c r="H149" s="31"/>
      <c r="I149" s="293"/>
      <c r="J149" s="37"/>
    </row>
    <row r="150" spans="1:10" s="38" customFormat="1" ht="11.25" customHeight="1" thickBot="1" x14ac:dyDescent="0.3">
      <c r="A150" s="333"/>
      <c r="B150" s="272"/>
      <c r="C150" s="73"/>
      <c r="D150" s="35"/>
      <c r="E150" s="279"/>
      <c r="F150" s="280"/>
      <c r="G150" s="281"/>
      <c r="H150" s="36"/>
      <c r="I150" s="294"/>
      <c r="J150" s="37"/>
    </row>
    <row r="151" spans="1:10" s="38" customFormat="1" ht="11.25" customHeight="1" thickTop="1" x14ac:dyDescent="0.25">
      <c r="A151" s="331">
        <f>A146+1</f>
        <v>44314</v>
      </c>
      <c r="B151" s="271"/>
      <c r="C151" s="84"/>
      <c r="D151" s="30"/>
      <c r="E151" s="317"/>
      <c r="F151" s="318"/>
      <c r="G151" s="319"/>
      <c r="H151" s="31"/>
      <c r="I151" s="324">
        <f>IF(B151&lt;&gt;"",0,IF(SUM(H151:H155)&gt;0.416666666666666,0.416666666666666,SUM(H151:H155)))</f>
        <v>0</v>
      </c>
      <c r="J151" s="37"/>
    </row>
    <row r="152" spans="1:10" s="38" customFormat="1" ht="11.25" customHeight="1" x14ac:dyDescent="0.25">
      <c r="A152" s="331"/>
      <c r="B152" s="271"/>
      <c r="C152" s="29"/>
      <c r="D152" s="30"/>
      <c r="E152" s="317"/>
      <c r="F152" s="318"/>
      <c r="G152" s="319"/>
      <c r="H152" s="31"/>
      <c r="I152" s="324"/>
      <c r="J152" s="37"/>
    </row>
    <row r="153" spans="1:10" s="38" customFormat="1" ht="11.25" customHeight="1" x14ac:dyDescent="0.25">
      <c r="A153" s="331"/>
      <c r="B153" s="271"/>
      <c r="C153" s="32"/>
      <c r="D153" s="30"/>
      <c r="E153" s="317"/>
      <c r="F153" s="318"/>
      <c r="G153" s="319"/>
      <c r="H153" s="31"/>
      <c r="I153" s="324"/>
      <c r="J153" s="37"/>
    </row>
    <row r="154" spans="1:10" s="38" customFormat="1" ht="11.25" customHeight="1" x14ac:dyDescent="0.25">
      <c r="A154" s="332"/>
      <c r="B154" s="271"/>
      <c r="C154" s="29"/>
      <c r="D154" s="33"/>
      <c r="E154" s="276"/>
      <c r="F154" s="277"/>
      <c r="G154" s="278"/>
      <c r="H154" s="31"/>
      <c r="I154" s="325"/>
      <c r="J154" s="37"/>
    </row>
    <row r="155" spans="1:10" s="38" customFormat="1" ht="11.25" customHeight="1" thickBot="1" x14ac:dyDescent="0.3">
      <c r="A155" s="333"/>
      <c r="B155" s="272"/>
      <c r="C155" s="34"/>
      <c r="D155" s="35"/>
      <c r="E155" s="279"/>
      <c r="F155" s="280"/>
      <c r="G155" s="281"/>
      <c r="H155" s="36"/>
      <c r="I155" s="345"/>
      <c r="J155" s="37"/>
    </row>
    <row r="156" spans="1:10" s="38" customFormat="1" ht="11.25" customHeight="1" thickTop="1" x14ac:dyDescent="0.25">
      <c r="A156" s="331">
        <f>A151+1</f>
        <v>44315</v>
      </c>
      <c r="B156" s="271"/>
      <c r="C156" s="29"/>
      <c r="D156" s="30"/>
      <c r="E156" s="317"/>
      <c r="F156" s="318"/>
      <c r="G156" s="319"/>
      <c r="H156" s="31"/>
      <c r="I156" s="324">
        <f>IF(B156&lt;&gt;"",0,IF(SUM(H156:H160)&gt;0.416666666666666,0.416666666666666,SUM(H156:H160)))</f>
        <v>0</v>
      </c>
      <c r="J156" s="37"/>
    </row>
    <row r="157" spans="1:10" s="38" customFormat="1" ht="11.25" customHeight="1" x14ac:dyDescent="0.25">
      <c r="A157" s="331"/>
      <c r="B157" s="271"/>
      <c r="C157" s="32"/>
      <c r="D157" s="30"/>
      <c r="E157" s="317"/>
      <c r="F157" s="318"/>
      <c r="G157" s="319"/>
      <c r="H157" s="31"/>
      <c r="I157" s="324"/>
      <c r="J157" s="37"/>
    </row>
    <row r="158" spans="1:10" s="38" customFormat="1" ht="11.25" customHeight="1" x14ac:dyDescent="0.25">
      <c r="A158" s="331"/>
      <c r="B158" s="271"/>
      <c r="C158" s="29"/>
      <c r="D158" s="30"/>
      <c r="E158" s="317"/>
      <c r="F158" s="318"/>
      <c r="G158" s="319"/>
      <c r="H158" s="31"/>
      <c r="I158" s="324"/>
      <c r="J158" s="37"/>
    </row>
    <row r="159" spans="1:10" s="38" customFormat="1" ht="11.25" customHeight="1" x14ac:dyDescent="0.25">
      <c r="A159" s="332"/>
      <c r="B159" s="271"/>
      <c r="C159" s="32"/>
      <c r="D159" s="33"/>
      <c r="E159" s="276"/>
      <c r="F159" s="277"/>
      <c r="G159" s="278"/>
      <c r="H159" s="31"/>
      <c r="I159" s="325"/>
      <c r="J159" s="37"/>
    </row>
    <row r="160" spans="1:10" s="38" customFormat="1" ht="11.25" customHeight="1" thickBot="1" x14ac:dyDescent="0.3">
      <c r="A160" s="333"/>
      <c r="B160" s="272"/>
      <c r="C160" s="34"/>
      <c r="D160" s="35"/>
      <c r="E160" s="279"/>
      <c r="F160" s="280"/>
      <c r="G160" s="281"/>
      <c r="H160" s="36"/>
      <c r="I160" s="345"/>
      <c r="J160" s="37"/>
    </row>
    <row r="161" spans="1:10" s="38" customFormat="1" ht="11.25" customHeight="1" thickTop="1" x14ac:dyDescent="0.25">
      <c r="A161" s="331">
        <f>A156+1</f>
        <v>44316</v>
      </c>
      <c r="B161" s="271"/>
      <c r="C161" s="29"/>
      <c r="D161" s="30"/>
      <c r="E161" s="317"/>
      <c r="F161" s="318"/>
      <c r="G161" s="319"/>
      <c r="H161" s="31"/>
      <c r="I161" s="324">
        <f>IF(B161&lt;&gt;"",0,IF(SUM(H161:H165)&gt;0.416666666666666,0.416666666666666,SUM(H161:H165)))</f>
        <v>0</v>
      </c>
      <c r="J161" s="37"/>
    </row>
    <row r="162" spans="1:10" s="38" customFormat="1" ht="11.25" customHeight="1" x14ac:dyDescent="0.25">
      <c r="A162" s="331"/>
      <c r="B162" s="271"/>
      <c r="C162" s="29"/>
      <c r="D162" s="30"/>
      <c r="E162" s="317"/>
      <c r="F162" s="318"/>
      <c r="G162" s="319"/>
      <c r="H162" s="31"/>
      <c r="I162" s="324"/>
      <c r="J162" s="37"/>
    </row>
    <row r="163" spans="1:10" s="38" customFormat="1" ht="11.25" customHeight="1" x14ac:dyDescent="0.25">
      <c r="A163" s="331"/>
      <c r="B163" s="271"/>
      <c r="C163" s="32"/>
      <c r="D163" s="30"/>
      <c r="E163" s="317"/>
      <c r="F163" s="318"/>
      <c r="G163" s="319"/>
      <c r="H163" s="31"/>
      <c r="I163" s="324"/>
      <c r="J163" s="37"/>
    </row>
    <row r="164" spans="1:10" s="38" customFormat="1" ht="11.25" customHeight="1" x14ac:dyDescent="0.25">
      <c r="A164" s="332"/>
      <c r="B164" s="271"/>
      <c r="C164" s="29"/>
      <c r="D164" s="33"/>
      <c r="E164" s="276"/>
      <c r="F164" s="277"/>
      <c r="G164" s="278"/>
      <c r="H164" s="31"/>
      <c r="I164" s="325"/>
      <c r="J164" s="37"/>
    </row>
    <row r="165" spans="1:10" s="38" customFormat="1" ht="11.25" customHeight="1" thickBot="1" x14ac:dyDescent="0.3">
      <c r="A165" s="333"/>
      <c r="B165" s="272"/>
      <c r="C165" s="32"/>
      <c r="D165" s="35"/>
      <c r="E165" s="279"/>
      <c r="F165" s="280"/>
      <c r="G165" s="281"/>
      <c r="H165" s="36"/>
      <c r="I165" s="345"/>
      <c r="J165" s="37"/>
    </row>
    <row r="166" spans="1:10" s="38" customFormat="1" ht="11.25" hidden="1" customHeight="1" thickTop="1" x14ac:dyDescent="0.25">
      <c r="A166" s="537">
        <f>A161+1</f>
        <v>44317</v>
      </c>
      <c r="B166" s="539"/>
      <c r="C166" s="131"/>
      <c r="D166" s="132"/>
      <c r="E166" s="327"/>
      <c r="F166" s="328"/>
      <c r="G166" s="329"/>
      <c r="H166" s="133"/>
      <c r="I166" s="323">
        <f>IF(B166&lt;&gt;"",0,IF(SUM(H166:H168)&gt;0.416666666666666,0.416666666666666,SUM(H166:H168)))</f>
        <v>0</v>
      </c>
      <c r="J166" s="37"/>
    </row>
    <row r="167" spans="1:10" s="38" customFormat="1" ht="11.25" hidden="1" customHeight="1" x14ac:dyDescent="0.25">
      <c r="A167" s="335"/>
      <c r="B167" s="307"/>
      <c r="C167" s="134"/>
      <c r="D167" s="135"/>
      <c r="E167" s="282"/>
      <c r="F167" s="283"/>
      <c r="G167" s="284"/>
      <c r="H167" s="136"/>
      <c r="I167" s="325"/>
      <c r="J167" s="37"/>
    </row>
    <row r="168" spans="1:10" s="38" customFormat="1" ht="11.25" hidden="1" customHeight="1" thickBot="1" x14ac:dyDescent="0.3">
      <c r="A168" s="538"/>
      <c r="B168" s="540"/>
      <c r="C168" s="168"/>
      <c r="D168" s="138"/>
      <c r="E168" s="541"/>
      <c r="F168" s="542"/>
      <c r="G168" s="543"/>
      <c r="H168" s="139"/>
      <c r="I168" s="326"/>
      <c r="J168" s="37"/>
    </row>
    <row r="169" spans="1:10" s="38" customFormat="1" ht="12.75" customHeight="1" thickTop="1" thickBot="1" x14ac:dyDescent="0.3">
      <c r="A169" s="535" t="s">
        <v>8</v>
      </c>
      <c r="B169" s="536"/>
      <c r="C169" s="536"/>
      <c r="D169" s="43"/>
      <c r="E169" s="44">
        <f>K9*H8</f>
        <v>0</v>
      </c>
      <c r="F169" s="360" t="s">
        <v>36</v>
      </c>
      <c r="G169" s="343"/>
      <c r="H169" s="45">
        <f>SUM(H16:H168)</f>
        <v>0</v>
      </c>
      <c r="I169" s="46">
        <f>SUM(I16:I168)</f>
        <v>0</v>
      </c>
      <c r="J169" s="37"/>
    </row>
    <row r="170" spans="1:10" s="38" customFormat="1" ht="12.75" customHeight="1" x14ac:dyDescent="0.25">
      <c r="A170" s="370" t="str">
        <f>"projektbezogene SollAZ "&amp;$F$3</f>
        <v xml:space="preserve">projektbezogene SollAZ </v>
      </c>
      <c r="B170" s="371"/>
      <c r="C170" s="371"/>
      <c r="D170" s="47"/>
      <c r="E170" s="48">
        <f>K9*H9</f>
        <v>0</v>
      </c>
      <c r="F170" s="370"/>
      <c r="G170" s="371"/>
      <c r="H170" s="371"/>
      <c r="I170" s="76"/>
      <c r="J170" s="37"/>
    </row>
    <row r="171" spans="1:10" s="38" customFormat="1" ht="13" thickBot="1" x14ac:dyDescent="0.3">
      <c r="A171" s="346" t="str">
        <f>"projektbezogene Std. "&amp;$F$3</f>
        <v xml:space="preserve">projektbezogene Std. </v>
      </c>
      <c r="B171" s="347"/>
      <c r="C171" s="347"/>
      <c r="D171" s="49"/>
      <c r="E171" s="50">
        <f>SUMIF(C16:C168,F3,H16:H168)</f>
        <v>0</v>
      </c>
      <c r="F171" s="346"/>
      <c r="G171" s="347"/>
      <c r="H171" s="347"/>
      <c r="I171" s="77"/>
      <c r="J171" s="37"/>
    </row>
    <row r="172" spans="1:10" s="38" customFormat="1" ht="13.5" thickBot="1" x14ac:dyDescent="0.3">
      <c r="A172" s="342" t="s">
        <v>37</v>
      </c>
      <c r="B172" s="343"/>
      <c r="C172" s="343"/>
      <c r="D172" s="51"/>
      <c r="E172" s="52" t="str">
        <f>IF(E171=0,"",ROUND(E171/E169,4))</f>
        <v/>
      </c>
      <c r="F172" s="360"/>
      <c r="G172" s="343"/>
      <c r="H172" s="343"/>
      <c r="I172" s="78"/>
      <c r="J172" s="128"/>
    </row>
    <row r="173" spans="1:10" s="38" customFormat="1" ht="11.25" customHeight="1" x14ac:dyDescent="0.25">
      <c r="A173" s="439" t="str">
        <f>IF(ROUND(H169,5)=ROUND(I169,5),"","Die erbrachte Arbeitszeit stimmt nicht mit der abrechenbaren Arbeitszeit überein")</f>
        <v/>
      </c>
      <c r="B173" s="439"/>
      <c r="C173" s="439"/>
      <c r="D173" s="439"/>
      <c r="E173" s="439"/>
      <c r="F173" s="439"/>
      <c r="G173" s="439"/>
      <c r="H173" s="439"/>
      <c r="I173" s="439"/>
      <c r="J173" s="128"/>
    </row>
    <row r="174" spans="1:10" s="38" customFormat="1" ht="12.75" customHeight="1" x14ac:dyDescent="0.25">
      <c r="A174" s="440" t="s">
        <v>20</v>
      </c>
      <c r="B174" s="440"/>
      <c r="C174" s="440"/>
      <c r="D174" s="440"/>
      <c r="E174" s="440"/>
      <c r="F174" s="440"/>
      <c r="G174" s="440"/>
      <c r="H174" s="129"/>
      <c r="I174" s="129"/>
      <c r="J174" s="126"/>
    </row>
    <row r="175" spans="1:10" s="38" customFormat="1" ht="44.25" customHeight="1" x14ac:dyDescent="0.25">
      <c r="A175" s="440" t="s">
        <v>19</v>
      </c>
      <c r="B175" s="440"/>
      <c r="C175" s="440"/>
      <c r="D175" s="440"/>
      <c r="E175" s="440"/>
      <c r="F175" s="440"/>
      <c r="G175" s="440"/>
      <c r="H175" s="440"/>
      <c r="I175" s="440"/>
      <c r="J175" s="126"/>
    </row>
    <row r="176" spans="1:10" ht="9.75" customHeight="1" x14ac:dyDescent="0.25">
      <c r="A176" s="344"/>
      <c r="B176" s="344"/>
      <c r="C176" s="344"/>
      <c r="D176" s="16"/>
      <c r="E176" s="344"/>
      <c r="F176" s="344"/>
      <c r="G176" s="344"/>
      <c r="H176" s="344"/>
      <c r="I176" s="344"/>
      <c r="J176" s="130"/>
    </row>
    <row r="177" spans="1:10" ht="42" customHeight="1" x14ac:dyDescent="0.25">
      <c r="A177" s="309" t="s">
        <v>4</v>
      </c>
      <c r="B177" s="310"/>
      <c r="C177" s="311"/>
      <c r="D177" s="75"/>
      <c r="E177" s="309" t="s">
        <v>50</v>
      </c>
      <c r="F177" s="311"/>
      <c r="G177" s="309"/>
      <c r="H177" s="310"/>
      <c r="I177" s="311"/>
    </row>
    <row r="179" spans="1:10" x14ac:dyDescent="0.25">
      <c r="J179" s="93"/>
    </row>
    <row r="180" spans="1:10" x14ac:dyDescent="0.25">
      <c r="J180" s="93"/>
    </row>
  </sheetData>
  <sheetProtection password="C9B4" sheet="1" objects="1" scenarios="1"/>
  <mergeCells count="277">
    <mergeCell ref="A5:E5"/>
    <mergeCell ref="E17:G17"/>
    <mergeCell ref="E18:G18"/>
    <mergeCell ref="E22:G22"/>
    <mergeCell ref="E23:G23"/>
    <mergeCell ref="E27:G27"/>
    <mergeCell ref="E28:G28"/>
    <mergeCell ref="E32:G32"/>
    <mergeCell ref="E33:G33"/>
    <mergeCell ref="A8:G8"/>
    <mergeCell ref="A9:G9"/>
    <mergeCell ref="A21:A25"/>
    <mergeCell ref="B21:B25"/>
    <mergeCell ref="E21:G21"/>
    <mergeCell ref="A177:C177"/>
    <mergeCell ref="E177:F177"/>
    <mergeCell ref="G177:I177"/>
    <mergeCell ref="A10:G10"/>
    <mergeCell ref="A1:I1"/>
    <mergeCell ref="A2:B2"/>
    <mergeCell ref="G2:I2"/>
    <mergeCell ref="A3:B3"/>
    <mergeCell ref="G3:I3"/>
    <mergeCell ref="A13:I13"/>
    <mergeCell ref="E15:G15"/>
    <mergeCell ref="A16:A20"/>
    <mergeCell ref="B16:B20"/>
    <mergeCell ref="E16:G16"/>
    <mergeCell ref="I16:I20"/>
    <mergeCell ref="E19:G19"/>
    <mergeCell ref="E20:G20"/>
    <mergeCell ref="B12:I12"/>
    <mergeCell ref="A26:A30"/>
    <mergeCell ref="B26:B30"/>
    <mergeCell ref="E26:G26"/>
    <mergeCell ref="I26:I30"/>
    <mergeCell ref="E29:G29"/>
    <mergeCell ref="E30:G30"/>
    <mergeCell ref="I21:I25"/>
    <mergeCell ref="E24:G24"/>
    <mergeCell ref="E25:G25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2:G42"/>
    <mergeCell ref="E43:G43"/>
    <mergeCell ref="E47:G47"/>
    <mergeCell ref="E48:G48"/>
    <mergeCell ref="E52:G52"/>
    <mergeCell ref="E53:G5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6:G76"/>
    <mergeCell ref="E79:G79"/>
    <mergeCell ref="E80:G80"/>
    <mergeCell ref="E81:G81"/>
    <mergeCell ref="E84:G84"/>
    <mergeCell ref="E85:G85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I116:I120"/>
    <mergeCell ref="E119:G119"/>
    <mergeCell ref="E120:G120"/>
    <mergeCell ref="E111:G111"/>
    <mergeCell ref="E114:G114"/>
    <mergeCell ref="E116:G116"/>
    <mergeCell ref="E115:G115"/>
    <mergeCell ref="E112:G112"/>
    <mergeCell ref="E113:G113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E147:G147"/>
    <mergeCell ref="E148:G148"/>
    <mergeCell ref="E152:G152"/>
    <mergeCell ref="E153:G153"/>
    <mergeCell ref="E157:G157"/>
    <mergeCell ref="E158:G158"/>
    <mergeCell ref="A141:A145"/>
    <mergeCell ref="B141:B145"/>
    <mergeCell ref="E141:G141"/>
    <mergeCell ref="E161:G161"/>
    <mergeCell ref="I161:I165"/>
    <mergeCell ref="E164:G164"/>
    <mergeCell ref="E165:G165"/>
    <mergeCell ref="E162:G162"/>
    <mergeCell ref="E163:G163"/>
    <mergeCell ref="E160:G160"/>
    <mergeCell ref="A146:A150"/>
    <mergeCell ref="B146:B150"/>
    <mergeCell ref="I146:I150"/>
    <mergeCell ref="A151:A155"/>
    <mergeCell ref="B151:B155"/>
    <mergeCell ref="I151:I155"/>
    <mergeCell ref="E151:G151"/>
    <mergeCell ref="E154:G154"/>
    <mergeCell ref="E155:G155"/>
    <mergeCell ref="E146:G146"/>
    <mergeCell ref="E149:G149"/>
    <mergeCell ref="E150:G150"/>
    <mergeCell ref="A156:A160"/>
    <mergeCell ref="B156:B160"/>
    <mergeCell ref="E156:G156"/>
    <mergeCell ref="I156:I160"/>
    <mergeCell ref="E159:G159"/>
    <mergeCell ref="E2:F2"/>
    <mergeCell ref="E3:F3"/>
    <mergeCell ref="A174:G174"/>
    <mergeCell ref="A175:I175"/>
    <mergeCell ref="A176:C176"/>
    <mergeCell ref="E176:F176"/>
    <mergeCell ref="G176:I176"/>
    <mergeCell ref="A169:C169"/>
    <mergeCell ref="F169:G169"/>
    <mergeCell ref="A170:C170"/>
    <mergeCell ref="F170:H170"/>
    <mergeCell ref="A171:C171"/>
    <mergeCell ref="F171:H171"/>
    <mergeCell ref="A172:C172"/>
    <mergeCell ref="F172:H172"/>
    <mergeCell ref="A173:I173"/>
    <mergeCell ref="A166:A168"/>
    <mergeCell ref="B166:B168"/>
    <mergeCell ref="E166:G166"/>
    <mergeCell ref="I166:I168"/>
    <mergeCell ref="E167:G167"/>
    <mergeCell ref="E168:G168"/>
    <mergeCell ref="A161:A165"/>
    <mergeCell ref="B161:B165"/>
  </mergeCells>
  <phoneticPr fontId="2" type="noConversion"/>
  <conditionalFormatting sqref="A173:I173">
    <cfRule type="cellIs" dxfId="8" priority="1" stopIfTrue="1" operator="equal">
      <formula>"Die erbrachte Arbeitszeit stimmt nicht mit der abrechenbaren Arbeitszeit überein"</formula>
    </cfRule>
  </conditionalFormatting>
  <dataValidations count="6">
    <dataValidation operator="lessThanOrEqual" allowBlank="1" showInputMessage="1" showErrorMessage="1" sqref="J26:J171"/>
    <dataValidation type="time" operator="lessThanOrEqual" allowBlank="1" showInputMessage="1" showErrorMessage="1" sqref="J21:J25">
      <formula1>0.416666666666667</formula1>
    </dataValidation>
    <dataValidation type="list" showInputMessage="1" showErrorMessage="1" sqref="D16:D168 C166:C168">
      <formula1>$K$1:$K$3</formula1>
    </dataValidation>
    <dataValidation type="list" allowBlank="1" showInputMessage="1" showErrorMessage="1" sqref="B16:B168">
      <formula1>$K$4:$K$5</formula1>
    </dataValidation>
    <dataValidation type="time" operator="lessThanOrEqual" showInputMessage="1" showErrorMessage="1" errorTitle="&gt;10 Std." error="Die Tagesarbeitszeit darf nicht mehr als 10 Std. betragen." sqref="H16:H168">
      <formula1>0.416666666666667</formula1>
    </dataValidation>
    <dataValidation type="list" showInputMessage="1" showErrorMessage="1" sqref="C16:C165">
      <formula1>$F$3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opLeftCell="A5" zoomScaleNormal="100" zoomScaleSheetLayoutView="100" workbookViewId="0">
      <selection activeCell="E31" sqref="E31:G31"/>
    </sheetView>
  </sheetViews>
  <sheetFormatPr baseColWidth="10" defaultColWidth="11.453125" defaultRowHeight="12.5" x14ac:dyDescent="0.25"/>
  <cols>
    <col min="1" max="1" width="15.1796875" style="5" bestFit="1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1.81640625" style="5" customWidth="1"/>
    <col min="7" max="7" width="7.453125" style="5" customWidth="1"/>
    <col min="8" max="8" width="7.81640625" style="5" customWidth="1"/>
    <col min="9" max="9" width="12.7265625" style="5" customWidth="1"/>
    <col min="10" max="10" width="11.1796875" style="5" hidden="1" customWidth="1"/>
    <col min="11" max="11" width="9.26953125" style="5" hidden="1" customWidth="1"/>
    <col min="12" max="16384" width="11.453125" style="5"/>
  </cols>
  <sheetData>
    <row r="1" spans="1:11" s="123" customFormat="1" ht="13.5" thickBo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8"/>
      <c r="J1" s="122"/>
      <c r="K1" s="109">
        <f>F3</f>
        <v>0</v>
      </c>
    </row>
    <row r="2" spans="1:11" s="123" customFormat="1" ht="13" x14ac:dyDescent="0.25">
      <c r="A2" s="469" t="s">
        <v>12</v>
      </c>
      <c r="B2" s="470"/>
      <c r="C2" s="53" t="s">
        <v>60</v>
      </c>
      <c r="D2" s="53"/>
      <c r="E2" s="530" t="s">
        <v>55</v>
      </c>
      <c r="F2" s="531"/>
      <c r="G2" s="471" t="s">
        <v>11</v>
      </c>
      <c r="H2" s="472"/>
      <c r="I2" s="473"/>
      <c r="J2" s="122"/>
      <c r="K2" s="109" t="s">
        <v>6</v>
      </c>
    </row>
    <row r="3" spans="1:11" s="38" customFormat="1" ht="13" thickBot="1" x14ac:dyDescent="0.3">
      <c r="A3" s="525" t="s">
        <v>16</v>
      </c>
      <c r="B3" s="526"/>
      <c r="C3" s="142" t="s">
        <v>49</v>
      </c>
      <c r="D3" s="54"/>
      <c r="E3" s="532" t="s">
        <v>63</v>
      </c>
      <c r="F3" s="545"/>
      <c r="G3" s="527"/>
      <c r="H3" s="288"/>
      <c r="I3" s="528"/>
      <c r="J3" s="124"/>
      <c r="K3" s="109" t="e">
        <f>IF(#REF!="","",#REF!)</f>
        <v>#REF!</v>
      </c>
    </row>
    <row r="4" spans="1:11" s="38" customFormat="1" ht="4.5" hidden="1" customHeight="1" x14ac:dyDescent="0.25">
      <c r="E4" s="55"/>
      <c r="F4" s="56"/>
      <c r="G4" s="57"/>
      <c r="H4" s="56"/>
      <c r="I4" s="58"/>
      <c r="J4" s="124"/>
      <c r="K4" s="109" t="s">
        <v>9</v>
      </c>
    </row>
    <row r="5" spans="1:11" s="40" customFormat="1" ht="14" x14ac:dyDescent="0.25">
      <c r="A5" s="486" t="s">
        <v>35</v>
      </c>
      <c r="B5" s="487"/>
      <c r="C5" s="487"/>
      <c r="D5" s="529"/>
      <c r="E5" s="529"/>
      <c r="F5" s="59"/>
      <c r="G5" s="59"/>
      <c r="H5" s="59"/>
      <c r="I5" s="60"/>
      <c r="K5" s="109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107" t="s">
        <v>33</v>
      </c>
      <c r="I6" s="108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83"/>
      <c r="I7" s="81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00"/>
      <c r="I8" s="22"/>
      <c r="J8" s="40"/>
      <c r="K8" s="40"/>
    </row>
    <row r="9" spans="1:11" s="38" customFormat="1" x14ac:dyDescent="0.25">
      <c r="A9" s="400" t="str">
        <f>"davon im Projekt "&amp;E3&amp;" beschäftigt:"</f>
        <v>davon im Projekt 53F-50005 beschäftigt:</v>
      </c>
      <c r="B9" s="401"/>
      <c r="C9" s="401"/>
      <c r="D9" s="401"/>
      <c r="E9" s="401"/>
      <c r="F9" s="401"/>
      <c r="G9" s="401"/>
      <c r="H9" s="100"/>
      <c r="I9" s="23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121"/>
      <c r="I10" s="80"/>
      <c r="J10" s="109"/>
      <c r="K10" s="111"/>
    </row>
    <row r="11" spans="1:11" s="38" customFormat="1" ht="13.5" thickBot="1" x14ac:dyDescent="0.3">
      <c r="A11" s="61"/>
      <c r="B11" s="61"/>
      <c r="C11" s="61"/>
      <c r="D11" s="61"/>
      <c r="E11" s="61"/>
      <c r="F11" s="62" t="s">
        <v>17</v>
      </c>
      <c r="G11" s="63" t="s">
        <v>25</v>
      </c>
      <c r="H11" s="64" t="s">
        <v>18</v>
      </c>
      <c r="I11" s="125">
        <v>2021</v>
      </c>
      <c r="J11" s="126"/>
      <c r="K11" s="127"/>
    </row>
    <row r="12" spans="1:11" s="38" customFormat="1" ht="20.25" customHeight="1" x14ac:dyDescent="0.25">
      <c r="A12" s="65" t="s">
        <v>1</v>
      </c>
      <c r="B12" s="464" t="s">
        <v>7</v>
      </c>
      <c r="C12" s="464"/>
      <c r="D12" s="464"/>
      <c r="E12" s="464"/>
      <c r="F12" s="464"/>
      <c r="G12" s="464"/>
      <c r="H12" s="464"/>
      <c r="I12" s="465"/>
      <c r="J12" s="126"/>
    </row>
    <row r="13" spans="1:11" s="38" customFormat="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26"/>
    </row>
    <row r="14" spans="1:11" s="38" customFormat="1" ht="6.75" hidden="1" customHeight="1" x14ac:dyDescent="0.25">
      <c r="I14" s="41"/>
      <c r="J14" s="126"/>
    </row>
    <row r="15" spans="1:11" s="40" customFormat="1" ht="52.5" thickBot="1" x14ac:dyDescent="0.3">
      <c r="A15" s="1" t="s">
        <v>2</v>
      </c>
      <c r="B15" s="92" t="s">
        <v>10</v>
      </c>
      <c r="C15" s="92" t="s">
        <v>51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39"/>
    </row>
    <row r="16" spans="1:11" s="40" customFormat="1" ht="11.25" customHeight="1" x14ac:dyDescent="0.25">
      <c r="A16" s="552">
        <v>44317</v>
      </c>
      <c r="B16" s="553"/>
      <c r="C16" s="185"/>
      <c r="D16" s="171"/>
      <c r="E16" s="554"/>
      <c r="F16" s="555"/>
      <c r="G16" s="556"/>
      <c r="H16" s="172"/>
      <c r="I16" s="463">
        <f>IF(B16&lt;&gt;"",0,IF(SUM(H16:H20)&gt;0.416666666666666,0.416666666666666,SUM(H16:H20)))</f>
        <v>0</v>
      </c>
      <c r="J16" s="39"/>
    </row>
    <row r="17" spans="1:10" s="40" customFormat="1" ht="11.25" customHeight="1" x14ac:dyDescent="0.25">
      <c r="A17" s="334"/>
      <c r="B17" s="307"/>
      <c r="C17" s="181"/>
      <c r="D17" s="176"/>
      <c r="E17" s="557"/>
      <c r="F17" s="557"/>
      <c r="G17" s="557"/>
      <c r="H17" s="180"/>
      <c r="I17" s="324"/>
      <c r="J17" s="39"/>
    </row>
    <row r="18" spans="1:10" s="40" customFormat="1" ht="11.25" customHeight="1" x14ac:dyDescent="0.25">
      <c r="A18" s="334"/>
      <c r="B18" s="307"/>
      <c r="C18" s="184"/>
      <c r="D18" s="176"/>
      <c r="E18" s="557"/>
      <c r="F18" s="557"/>
      <c r="G18" s="557"/>
      <c r="H18" s="180"/>
      <c r="I18" s="324"/>
      <c r="J18" s="39"/>
    </row>
    <row r="19" spans="1:10" s="38" customFormat="1" ht="11.25" customHeight="1" x14ac:dyDescent="0.25">
      <c r="A19" s="335"/>
      <c r="B19" s="307"/>
      <c r="C19" s="181"/>
      <c r="D19" s="173"/>
      <c r="E19" s="320"/>
      <c r="F19" s="321"/>
      <c r="G19" s="322"/>
      <c r="H19" s="174"/>
      <c r="I19" s="325"/>
      <c r="J19" s="41"/>
    </row>
    <row r="20" spans="1:10" s="38" customFormat="1" ht="11.25" customHeight="1" thickBot="1" x14ac:dyDescent="0.3">
      <c r="A20" s="336"/>
      <c r="B20" s="308"/>
      <c r="C20" s="186"/>
      <c r="D20" s="178"/>
      <c r="E20" s="352"/>
      <c r="F20" s="353"/>
      <c r="G20" s="354"/>
      <c r="H20" s="179"/>
      <c r="I20" s="345"/>
      <c r="J20" s="10"/>
    </row>
    <row r="21" spans="1:10" s="38" customFormat="1" ht="11.25" customHeight="1" thickTop="1" x14ac:dyDescent="0.25">
      <c r="A21" s="334">
        <f>A16+1</f>
        <v>44318</v>
      </c>
      <c r="B21" s="307"/>
      <c r="C21" s="184"/>
      <c r="D21" s="176"/>
      <c r="E21" s="554"/>
      <c r="F21" s="555"/>
      <c r="G21" s="556"/>
      <c r="H21" s="180"/>
      <c r="I21" s="324">
        <f>IF(B21&lt;&gt;"",0,IF(SUM(H21:H25)&gt;0.416666666666666,0.416666666666666,SUM(H21:H25)))</f>
        <v>0</v>
      </c>
      <c r="J21" s="37"/>
    </row>
    <row r="22" spans="1:10" s="38" customFormat="1" ht="11.25" customHeight="1" x14ac:dyDescent="0.25">
      <c r="A22" s="334"/>
      <c r="B22" s="307"/>
      <c r="C22" s="181"/>
      <c r="D22" s="176"/>
      <c r="E22" s="557"/>
      <c r="F22" s="557"/>
      <c r="G22" s="557"/>
      <c r="H22" s="180"/>
      <c r="I22" s="324"/>
      <c r="J22" s="37"/>
    </row>
    <row r="23" spans="1:10" s="38" customFormat="1" ht="11.25" customHeight="1" x14ac:dyDescent="0.25">
      <c r="A23" s="334"/>
      <c r="B23" s="307"/>
      <c r="C23" s="184"/>
      <c r="D23" s="176"/>
      <c r="E23" s="557"/>
      <c r="F23" s="557"/>
      <c r="G23" s="557"/>
      <c r="H23" s="180"/>
      <c r="I23" s="324"/>
      <c r="J23" s="37"/>
    </row>
    <row r="24" spans="1:10" s="38" customFormat="1" ht="11.25" customHeight="1" x14ac:dyDescent="0.25">
      <c r="A24" s="335"/>
      <c r="B24" s="307"/>
      <c r="C24" s="181"/>
      <c r="D24" s="173"/>
      <c r="E24" s="320"/>
      <c r="F24" s="321"/>
      <c r="G24" s="322"/>
      <c r="H24" s="180"/>
      <c r="I24" s="325"/>
      <c r="J24" s="37"/>
    </row>
    <row r="25" spans="1:10" s="38" customFormat="1" ht="11.25" customHeight="1" thickBot="1" x14ac:dyDescent="0.3">
      <c r="A25" s="336"/>
      <c r="B25" s="308"/>
      <c r="C25" s="186"/>
      <c r="D25" s="178"/>
      <c r="E25" s="352"/>
      <c r="F25" s="353"/>
      <c r="G25" s="354"/>
      <c r="H25" s="183"/>
      <c r="I25" s="345"/>
      <c r="J25" s="37"/>
    </row>
    <row r="26" spans="1:10" s="38" customFormat="1" ht="11.25" customHeight="1" thickTop="1" x14ac:dyDescent="0.25">
      <c r="A26" s="331">
        <f>A21+1</f>
        <v>44319</v>
      </c>
      <c r="B26" s="271"/>
      <c r="C26" s="29"/>
      <c r="D26" s="30"/>
      <c r="E26" s="498"/>
      <c r="F26" s="499"/>
      <c r="G26" s="500"/>
      <c r="H26" s="31"/>
      <c r="I26" s="324">
        <f>IF(B26&lt;&gt;"",0,IF(SUM(H26:H30)&gt;0.416666666666666,0.416666666666666,SUM(H26:H30)))</f>
        <v>0</v>
      </c>
      <c r="J26" s="37"/>
    </row>
    <row r="27" spans="1:10" s="38" customFormat="1" ht="11.25" customHeight="1" x14ac:dyDescent="0.25">
      <c r="A27" s="331"/>
      <c r="B27" s="271"/>
      <c r="C27" s="29"/>
      <c r="D27" s="30"/>
      <c r="E27" s="364"/>
      <c r="F27" s="364"/>
      <c r="G27" s="364"/>
      <c r="H27" s="31"/>
      <c r="I27" s="324"/>
      <c r="J27" s="37"/>
    </row>
    <row r="28" spans="1:10" s="38" customFormat="1" ht="11.25" customHeight="1" x14ac:dyDescent="0.25">
      <c r="A28" s="331"/>
      <c r="B28" s="271"/>
      <c r="C28" s="29"/>
      <c r="D28" s="30"/>
      <c r="E28" s="364"/>
      <c r="F28" s="364"/>
      <c r="G28" s="364"/>
      <c r="H28" s="31"/>
      <c r="I28" s="324"/>
      <c r="J28" s="37"/>
    </row>
    <row r="29" spans="1:10" s="38" customFormat="1" ht="11.25" customHeight="1" x14ac:dyDescent="0.25">
      <c r="A29" s="332"/>
      <c r="B29" s="271"/>
      <c r="C29" s="32"/>
      <c r="D29" s="33"/>
      <c r="E29" s="317"/>
      <c r="F29" s="318"/>
      <c r="G29" s="319"/>
      <c r="H29" s="31"/>
      <c r="I29" s="325"/>
      <c r="J29" s="37"/>
    </row>
    <row r="30" spans="1:10" s="38" customFormat="1" ht="11.25" customHeight="1" thickBot="1" x14ac:dyDescent="0.3">
      <c r="A30" s="333"/>
      <c r="B30" s="272"/>
      <c r="C30" s="34"/>
      <c r="D30" s="35"/>
      <c r="E30" s="279"/>
      <c r="F30" s="280"/>
      <c r="G30" s="281"/>
      <c r="H30" s="36"/>
      <c r="I30" s="345"/>
      <c r="J30" s="37"/>
    </row>
    <row r="31" spans="1:10" s="38" customFormat="1" ht="11.25" customHeight="1" thickTop="1" x14ac:dyDescent="0.25">
      <c r="A31" s="331">
        <f>A26+1</f>
        <v>44320</v>
      </c>
      <c r="B31" s="271"/>
      <c r="C31" s="29"/>
      <c r="D31" s="30"/>
      <c r="E31" s="498"/>
      <c r="F31" s="499"/>
      <c r="G31" s="500"/>
      <c r="H31" s="31"/>
      <c r="I31" s="324">
        <f>IF(B31&lt;&gt;"",0,IF(SUM(H31:H35)&gt;0.416666666666666,0.416666666666666,SUM(H31:H35)))</f>
        <v>0</v>
      </c>
      <c r="J31" s="37"/>
    </row>
    <row r="32" spans="1:10" s="38" customFormat="1" ht="11.25" customHeight="1" x14ac:dyDescent="0.25">
      <c r="A32" s="331"/>
      <c r="B32" s="271"/>
      <c r="C32" s="29"/>
      <c r="D32" s="30"/>
      <c r="E32" s="364"/>
      <c r="F32" s="364"/>
      <c r="G32" s="364"/>
      <c r="H32" s="31"/>
      <c r="I32" s="324"/>
      <c r="J32" s="37"/>
    </row>
    <row r="33" spans="1:10" s="38" customFormat="1" ht="11.25" customHeight="1" x14ac:dyDescent="0.25">
      <c r="A33" s="331"/>
      <c r="B33" s="271"/>
      <c r="C33" s="29"/>
      <c r="D33" s="30"/>
      <c r="E33" s="364"/>
      <c r="F33" s="364"/>
      <c r="G33" s="364"/>
      <c r="H33" s="31"/>
      <c r="I33" s="324"/>
      <c r="J33" s="37"/>
    </row>
    <row r="34" spans="1:10" s="38" customFormat="1" ht="11.25" customHeight="1" x14ac:dyDescent="0.25">
      <c r="A34" s="332"/>
      <c r="B34" s="271"/>
      <c r="C34" s="32"/>
      <c r="D34" s="33"/>
      <c r="E34" s="317"/>
      <c r="F34" s="318"/>
      <c r="G34" s="319"/>
      <c r="H34" s="31"/>
      <c r="I34" s="325"/>
      <c r="J34" s="37"/>
    </row>
    <row r="35" spans="1:10" s="38" customFormat="1" ht="11.25" customHeight="1" thickBot="1" x14ac:dyDescent="0.3">
      <c r="A35" s="333"/>
      <c r="B35" s="272"/>
      <c r="C35" s="34"/>
      <c r="D35" s="35"/>
      <c r="E35" s="279"/>
      <c r="F35" s="280"/>
      <c r="G35" s="281"/>
      <c r="H35" s="36"/>
      <c r="I35" s="345"/>
      <c r="J35" s="37"/>
    </row>
    <row r="36" spans="1:10" s="38" customFormat="1" ht="11.25" customHeight="1" thickTop="1" x14ac:dyDescent="0.25">
      <c r="A36" s="331">
        <f>A31+1</f>
        <v>44321</v>
      </c>
      <c r="B36" s="271"/>
      <c r="C36" s="29"/>
      <c r="D36" s="30"/>
      <c r="E36" s="498"/>
      <c r="F36" s="499"/>
      <c r="G36" s="500"/>
      <c r="H36" s="31"/>
      <c r="I36" s="324">
        <f>IF(B36&lt;&gt;"",0,IF(SUM(H36:H40)&gt;0.416666666666666,0.416666666666666,SUM(H36:H40)))</f>
        <v>0</v>
      </c>
      <c r="J36" s="37"/>
    </row>
    <row r="37" spans="1:10" s="38" customFormat="1" ht="11.25" customHeight="1" x14ac:dyDescent="0.25">
      <c r="A37" s="331"/>
      <c r="B37" s="271"/>
      <c r="C37" s="29"/>
      <c r="D37" s="30"/>
      <c r="E37" s="364"/>
      <c r="F37" s="364"/>
      <c r="G37" s="364"/>
      <c r="H37" s="31"/>
      <c r="I37" s="324"/>
      <c r="J37" s="37"/>
    </row>
    <row r="38" spans="1:10" s="38" customFormat="1" ht="11.25" customHeight="1" x14ac:dyDescent="0.25">
      <c r="A38" s="331"/>
      <c r="B38" s="271"/>
      <c r="C38" s="29"/>
      <c r="D38" s="30"/>
      <c r="E38" s="364"/>
      <c r="F38" s="364"/>
      <c r="G38" s="364"/>
      <c r="H38" s="31"/>
      <c r="I38" s="324"/>
      <c r="J38" s="37"/>
    </row>
    <row r="39" spans="1:10" s="38" customFormat="1" ht="11.25" customHeight="1" x14ac:dyDescent="0.25">
      <c r="A39" s="332"/>
      <c r="B39" s="271"/>
      <c r="C39" s="32"/>
      <c r="D39" s="33"/>
      <c r="E39" s="317"/>
      <c r="F39" s="318"/>
      <c r="G39" s="319"/>
      <c r="H39" s="31"/>
      <c r="I39" s="325"/>
      <c r="J39" s="37"/>
    </row>
    <row r="40" spans="1:10" s="38" customFormat="1" ht="11.25" customHeight="1" thickBot="1" x14ac:dyDescent="0.3">
      <c r="A40" s="333"/>
      <c r="B40" s="272"/>
      <c r="C40" s="34"/>
      <c r="D40" s="35"/>
      <c r="E40" s="279"/>
      <c r="F40" s="280"/>
      <c r="G40" s="281"/>
      <c r="H40" s="36"/>
      <c r="I40" s="345"/>
      <c r="J40" s="37"/>
    </row>
    <row r="41" spans="1:10" s="38" customFormat="1" ht="11.25" customHeight="1" thickTop="1" x14ac:dyDescent="0.25">
      <c r="A41" s="331">
        <f>A36+1</f>
        <v>44322</v>
      </c>
      <c r="B41" s="271"/>
      <c r="C41" s="29"/>
      <c r="D41" s="30"/>
      <c r="E41" s="498"/>
      <c r="F41" s="499"/>
      <c r="G41" s="500"/>
      <c r="H41" s="31"/>
      <c r="I41" s="324">
        <f>IF(B41&lt;&gt;"",0,IF(SUM(H41:H45)&gt;0.416666666666666,0.416666666666666,SUM(H41:H45)))</f>
        <v>0</v>
      </c>
      <c r="J41" s="37"/>
    </row>
    <row r="42" spans="1:10" s="38" customFormat="1" ht="11.25" customHeight="1" x14ac:dyDescent="0.25">
      <c r="A42" s="331"/>
      <c r="B42" s="271"/>
      <c r="C42" s="29"/>
      <c r="D42" s="30"/>
      <c r="E42" s="364"/>
      <c r="F42" s="364"/>
      <c r="G42" s="364"/>
      <c r="H42" s="31"/>
      <c r="I42" s="324"/>
      <c r="J42" s="37"/>
    </row>
    <row r="43" spans="1:10" s="38" customFormat="1" ht="11.25" customHeight="1" x14ac:dyDescent="0.25">
      <c r="A43" s="331"/>
      <c r="B43" s="271"/>
      <c r="C43" s="29"/>
      <c r="D43" s="30"/>
      <c r="E43" s="364"/>
      <c r="F43" s="364"/>
      <c r="G43" s="364"/>
      <c r="H43" s="31"/>
      <c r="I43" s="324"/>
      <c r="J43" s="37"/>
    </row>
    <row r="44" spans="1:10" s="38" customFormat="1" ht="11.25" customHeight="1" x14ac:dyDescent="0.25">
      <c r="A44" s="332"/>
      <c r="B44" s="271"/>
      <c r="C44" s="32"/>
      <c r="D44" s="33"/>
      <c r="E44" s="317"/>
      <c r="F44" s="318"/>
      <c r="G44" s="319"/>
      <c r="H44" s="31"/>
      <c r="I44" s="325"/>
      <c r="J44" s="37"/>
    </row>
    <row r="45" spans="1:10" s="38" customFormat="1" ht="11.25" customHeight="1" thickBot="1" x14ac:dyDescent="0.3">
      <c r="A45" s="333"/>
      <c r="B45" s="272"/>
      <c r="C45" s="34"/>
      <c r="D45" s="35"/>
      <c r="E45" s="279"/>
      <c r="F45" s="280"/>
      <c r="G45" s="281"/>
      <c r="H45" s="36"/>
      <c r="I45" s="345"/>
      <c r="J45" s="37"/>
    </row>
    <row r="46" spans="1:10" s="38" customFormat="1" ht="11.25" customHeight="1" thickTop="1" x14ac:dyDescent="0.25">
      <c r="A46" s="331">
        <f>A41+1</f>
        <v>44323</v>
      </c>
      <c r="B46" s="271"/>
      <c r="C46" s="29"/>
      <c r="D46" s="30"/>
      <c r="E46" s="498"/>
      <c r="F46" s="499"/>
      <c r="G46" s="500"/>
      <c r="H46" s="31"/>
      <c r="I46" s="324">
        <f>IF(B46&lt;&gt;"",0,IF(SUM(H46:H50)&gt;0.416666666666666,0.416666666666666,SUM(H46:H50)))</f>
        <v>0</v>
      </c>
      <c r="J46" s="37"/>
    </row>
    <row r="47" spans="1:10" s="38" customFormat="1" ht="11.25" customHeight="1" x14ac:dyDescent="0.25">
      <c r="A47" s="331"/>
      <c r="B47" s="271"/>
      <c r="C47" s="29"/>
      <c r="D47" s="30"/>
      <c r="E47" s="364"/>
      <c r="F47" s="364"/>
      <c r="G47" s="364"/>
      <c r="H47" s="31"/>
      <c r="I47" s="324"/>
      <c r="J47" s="37"/>
    </row>
    <row r="48" spans="1:10" s="38" customFormat="1" ht="11.25" customHeight="1" x14ac:dyDescent="0.25">
      <c r="A48" s="331"/>
      <c r="B48" s="271"/>
      <c r="C48" s="29"/>
      <c r="D48" s="30"/>
      <c r="E48" s="364"/>
      <c r="F48" s="364"/>
      <c r="G48" s="364"/>
      <c r="H48" s="31"/>
      <c r="I48" s="324"/>
      <c r="J48" s="37"/>
    </row>
    <row r="49" spans="1:10" s="38" customFormat="1" ht="11.25" customHeight="1" x14ac:dyDescent="0.25">
      <c r="A49" s="332"/>
      <c r="B49" s="271"/>
      <c r="C49" s="32"/>
      <c r="D49" s="33"/>
      <c r="E49" s="317"/>
      <c r="F49" s="318"/>
      <c r="G49" s="319"/>
      <c r="H49" s="31"/>
      <c r="I49" s="325"/>
      <c r="J49" s="37"/>
    </row>
    <row r="50" spans="1:10" s="38" customFormat="1" ht="11.25" customHeight="1" thickBot="1" x14ac:dyDescent="0.3">
      <c r="A50" s="333"/>
      <c r="B50" s="272"/>
      <c r="C50" s="34"/>
      <c r="D50" s="35"/>
      <c r="E50" s="279"/>
      <c r="F50" s="280"/>
      <c r="G50" s="281"/>
      <c r="H50" s="36"/>
      <c r="I50" s="345"/>
      <c r="J50" s="37"/>
    </row>
    <row r="51" spans="1:10" s="38" customFormat="1" ht="11.25" customHeight="1" thickTop="1" x14ac:dyDescent="0.25">
      <c r="A51" s="444">
        <f>A46+1</f>
        <v>44324</v>
      </c>
      <c r="B51" s="447"/>
      <c r="C51" s="219"/>
      <c r="D51" s="220"/>
      <c r="E51" s="518"/>
      <c r="F51" s="519"/>
      <c r="G51" s="520"/>
      <c r="H51" s="221"/>
      <c r="I51" s="324">
        <f>IF(B51&lt;&gt;"",0,IF(SUM(H51:H55)&gt;0.416666666666666,0.416666666666666,SUM(H51:H55)))</f>
        <v>0</v>
      </c>
      <c r="J51" s="37"/>
    </row>
    <row r="52" spans="1:10" s="38" customFormat="1" ht="11.25" customHeight="1" x14ac:dyDescent="0.25">
      <c r="A52" s="444"/>
      <c r="B52" s="447"/>
      <c r="C52" s="219"/>
      <c r="D52" s="220"/>
      <c r="E52" s="521"/>
      <c r="F52" s="521"/>
      <c r="G52" s="521"/>
      <c r="H52" s="221"/>
      <c r="I52" s="324"/>
      <c r="J52" s="37"/>
    </row>
    <row r="53" spans="1:10" s="38" customFormat="1" ht="11.25" customHeight="1" x14ac:dyDescent="0.25">
      <c r="A53" s="444"/>
      <c r="B53" s="447"/>
      <c r="C53" s="219"/>
      <c r="D53" s="220"/>
      <c r="E53" s="521"/>
      <c r="F53" s="521"/>
      <c r="G53" s="521"/>
      <c r="H53" s="221"/>
      <c r="I53" s="324"/>
      <c r="J53" s="37"/>
    </row>
    <row r="54" spans="1:10" s="38" customFormat="1" ht="11.25" customHeight="1" x14ac:dyDescent="0.25">
      <c r="A54" s="445"/>
      <c r="B54" s="447"/>
      <c r="C54" s="222"/>
      <c r="D54" s="223"/>
      <c r="E54" s="449"/>
      <c r="F54" s="450"/>
      <c r="G54" s="451"/>
      <c r="H54" s="221"/>
      <c r="I54" s="325"/>
      <c r="J54" s="37"/>
    </row>
    <row r="55" spans="1:10" s="38" customFormat="1" ht="11.25" customHeight="1" thickBot="1" x14ac:dyDescent="0.3">
      <c r="A55" s="446"/>
      <c r="B55" s="448"/>
      <c r="C55" s="224"/>
      <c r="D55" s="225"/>
      <c r="E55" s="452"/>
      <c r="F55" s="453"/>
      <c r="G55" s="454"/>
      <c r="H55" s="226"/>
      <c r="I55" s="345"/>
      <c r="J55" s="37"/>
    </row>
    <row r="56" spans="1:10" s="38" customFormat="1" ht="11.25" customHeight="1" thickTop="1" x14ac:dyDescent="0.25">
      <c r="A56" s="444">
        <f>A51+1</f>
        <v>44325</v>
      </c>
      <c r="B56" s="447"/>
      <c r="C56" s="219"/>
      <c r="D56" s="220"/>
      <c r="E56" s="518"/>
      <c r="F56" s="519"/>
      <c r="G56" s="520"/>
      <c r="H56" s="221"/>
      <c r="I56" s="324">
        <f>IF(B56&lt;&gt;"",0,IF(SUM(H56:H60)&gt;0.416666666666666,0.416666666666666,SUM(H56:H60)))</f>
        <v>0</v>
      </c>
      <c r="J56" s="37"/>
    </row>
    <row r="57" spans="1:10" s="38" customFormat="1" ht="11.25" customHeight="1" x14ac:dyDescent="0.25">
      <c r="A57" s="444"/>
      <c r="B57" s="447"/>
      <c r="C57" s="219"/>
      <c r="D57" s="220"/>
      <c r="E57" s="521"/>
      <c r="F57" s="521"/>
      <c r="G57" s="521"/>
      <c r="H57" s="221"/>
      <c r="I57" s="324"/>
      <c r="J57" s="37"/>
    </row>
    <row r="58" spans="1:10" s="38" customFormat="1" ht="11.25" customHeight="1" x14ac:dyDescent="0.25">
      <c r="A58" s="444"/>
      <c r="B58" s="447"/>
      <c r="C58" s="219"/>
      <c r="D58" s="220"/>
      <c r="E58" s="521"/>
      <c r="F58" s="521"/>
      <c r="G58" s="521"/>
      <c r="H58" s="221"/>
      <c r="I58" s="324"/>
      <c r="J58" s="37"/>
    </row>
    <row r="59" spans="1:10" s="38" customFormat="1" ht="11.25" customHeight="1" x14ac:dyDescent="0.25">
      <c r="A59" s="445"/>
      <c r="B59" s="447"/>
      <c r="C59" s="222"/>
      <c r="D59" s="223"/>
      <c r="E59" s="449"/>
      <c r="F59" s="450"/>
      <c r="G59" s="451"/>
      <c r="H59" s="221"/>
      <c r="I59" s="325"/>
      <c r="J59" s="37"/>
    </row>
    <row r="60" spans="1:10" s="38" customFormat="1" ht="11.25" customHeight="1" thickBot="1" x14ac:dyDescent="0.3">
      <c r="A60" s="446"/>
      <c r="B60" s="448"/>
      <c r="C60" s="224"/>
      <c r="D60" s="225"/>
      <c r="E60" s="452"/>
      <c r="F60" s="453"/>
      <c r="G60" s="454"/>
      <c r="H60" s="226"/>
      <c r="I60" s="345"/>
      <c r="J60" s="37"/>
    </row>
    <row r="61" spans="1:10" s="38" customFormat="1" ht="11.25" customHeight="1" thickTop="1" x14ac:dyDescent="0.25">
      <c r="A61" s="493">
        <f>A56+1</f>
        <v>44326</v>
      </c>
      <c r="B61" s="496"/>
      <c r="C61" s="29"/>
      <c r="D61" s="30"/>
      <c r="E61" s="498"/>
      <c r="F61" s="499"/>
      <c r="G61" s="500"/>
      <c r="H61" s="31"/>
      <c r="I61" s="501">
        <f>IF(B61&lt;&gt;"",0,IF(SUM(H61:H65)&gt;0.416666666666666,0.416666666666666,SUM(H61:H65)))</f>
        <v>0</v>
      </c>
      <c r="J61" s="37"/>
    </row>
    <row r="62" spans="1:10" s="38" customFormat="1" ht="11.25" customHeight="1" x14ac:dyDescent="0.25">
      <c r="A62" s="494"/>
      <c r="B62" s="271"/>
      <c r="C62" s="29"/>
      <c r="D62" s="30"/>
      <c r="E62" s="364"/>
      <c r="F62" s="364"/>
      <c r="G62" s="364"/>
      <c r="H62" s="31"/>
      <c r="I62" s="502"/>
      <c r="J62" s="37"/>
    </row>
    <row r="63" spans="1:10" s="38" customFormat="1" ht="11.25" customHeight="1" x14ac:dyDescent="0.25">
      <c r="A63" s="494"/>
      <c r="B63" s="271"/>
      <c r="C63" s="29"/>
      <c r="D63" s="30"/>
      <c r="E63" s="364"/>
      <c r="F63" s="364"/>
      <c r="G63" s="364"/>
      <c r="H63" s="31"/>
      <c r="I63" s="502"/>
      <c r="J63" s="37"/>
    </row>
    <row r="64" spans="1:10" s="38" customFormat="1" ht="11.25" customHeight="1" x14ac:dyDescent="0.25">
      <c r="A64" s="494"/>
      <c r="B64" s="271"/>
      <c r="C64" s="32"/>
      <c r="D64" s="33"/>
      <c r="E64" s="317"/>
      <c r="F64" s="318"/>
      <c r="G64" s="319"/>
      <c r="H64" s="31"/>
      <c r="I64" s="502"/>
      <c r="J64" s="37"/>
    </row>
    <row r="65" spans="1:10" s="38" customFormat="1" ht="11.25" customHeight="1" thickBot="1" x14ac:dyDescent="0.3">
      <c r="A65" s="507"/>
      <c r="B65" s="272"/>
      <c r="C65" s="34"/>
      <c r="D65" s="35"/>
      <c r="E65" s="279"/>
      <c r="F65" s="280"/>
      <c r="G65" s="281"/>
      <c r="H65" s="36"/>
      <c r="I65" s="522"/>
      <c r="J65" s="37"/>
    </row>
    <row r="66" spans="1:10" s="38" customFormat="1" ht="11.25" customHeight="1" thickTop="1" x14ac:dyDescent="0.25">
      <c r="A66" s="331">
        <f>A61+1</f>
        <v>44327</v>
      </c>
      <c r="B66" s="271"/>
      <c r="C66" s="29"/>
      <c r="D66" s="30"/>
      <c r="E66" s="498"/>
      <c r="F66" s="499"/>
      <c r="G66" s="500"/>
      <c r="H66" s="31"/>
      <c r="I66" s="324">
        <f>IF(B66&lt;&gt;"",0,IF(SUM(H66:H70)&gt;0.416666666666666,0.416666666666666,SUM(H66:H70)))</f>
        <v>0</v>
      </c>
      <c r="J66" s="37"/>
    </row>
    <row r="67" spans="1:10" s="38" customFormat="1" ht="11.25" customHeight="1" x14ac:dyDescent="0.25">
      <c r="A67" s="331"/>
      <c r="B67" s="271"/>
      <c r="C67" s="29"/>
      <c r="D67" s="30"/>
      <c r="E67" s="364"/>
      <c r="F67" s="364"/>
      <c r="G67" s="364"/>
      <c r="H67" s="31"/>
      <c r="I67" s="324"/>
      <c r="J67" s="37"/>
    </row>
    <row r="68" spans="1:10" s="38" customFormat="1" ht="11.25" customHeight="1" x14ac:dyDescent="0.25">
      <c r="A68" s="331"/>
      <c r="B68" s="271"/>
      <c r="C68" s="29"/>
      <c r="D68" s="30"/>
      <c r="E68" s="364"/>
      <c r="F68" s="364"/>
      <c r="G68" s="364"/>
      <c r="H68" s="31"/>
      <c r="I68" s="324"/>
      <c r="J68" s="37"/>
    </row>
    <row r="69" spans="1:10" s="38" customFormat="1" ht="11.25" customHeight="1" x14ac:dyDescent="0.25">
      <c r="A69" s="332"/>
      <c r="B69" s="271"/>
      <c r="C69" s="32"/>
      <c r="D69" s="33"/>
      <c r="E69" s="317"/>
      <c r="F69" s="318"/>
      <c r="G69" s="319"/>
      <c r="H69" s="31"/>
      <c r="I69" s="325"/>
      <c r="J69" s="37"/>
    </row>
    <row r="70" spans="1:10" s="38" customFormat="1" ht="11.25" customHeight="1" thickBot="1" x14ac:dyDescent="0.3">
      <c r="A70" s="333"/>
      <c r="B70" s="272"/>
      <c r="C70" s="34"/>
      <c r="D70" s="35"/>
      <c r="E70" s="279"/>
      <c r="F70" s="280"/>
      <c r="G70" s="281"/>
      <c r="H70" s="36"/>
      <c r="I70" s="345"/>
      <c r="J70" s="37"/>
    </row>
    <row r="71" spans="1:10" s="38" customFormat="1" ht="11.25" customHeight="1" thickTop="1" x14ac:dyDescent="0.25">
      <c r="A71" s="331">
        <f>A66+1</f>
        <v>44328</v>
      </c>
      <c r="B71" s="271"/>
      <c r="C71" s="29"/>
      <c r="D71" s="30"/>
      <c r="E71" s="498"/>
      <c r="F71" s="499"/>
      <c r="G71" s="500"/>
      <c r="H71" s="31"/>
      <c r="I71" s="324">
        <f>IF(B71&lt;&gt;"",0,IF(SUM(H71:H75)&gt;0.416666666666666,0.416666666666666,SUM(H71:H75)))</f>
        <v>0</v>
      </c>
      <c r="J71" s="37"/>
    </row>
    <row r="72" spans="1:10" s="38" customFormat="1" ht="11.25" customHeight="1" x14ac:dyDescent="0.25">
      <c r="A72" s="331"/>
      <c r="B72" s="271"/>
      <c r="C72" s="29"/>
      <c r="D72" s="30"/>
      <c r="E72" s="364"/>
      <c r="F72" s="364"/>
      <c r="G72" s="364"/>
      <c r="H72" s="31"/>
      <c r="I72" s="324"/>
      <c r="J72" s="37"/>
    </row>
    <row r="73" spans="1:10" s="38" customFormat="1" ht="11.25" customHeight="1" x14ac:dyDescent="0.25">
      <c r="A73" s="331"/>
      <c r="B73" s="271"/>
      <c r="C73" s="29"/>
      <c r="D73" s="30"/>
      <c r="E73" s="364"/>
      <c r="F73" s="364"/>
      <c r="G73" s="364"/>
      <c r="H73" s="31"/>
      <c r="I73" s="324"/>
      <c r="J73" s="37"/>
    </row>
    <row r="74" spans="1:10" s="38" customFormat="1" ht="11.25" customHeight="1" x14ac:dyDescent="0.25">
      <c r="A74" s="332"/>
      <c r="B74" s="271"/>
      <c r="C74" s="32"/>
      <c r="D74" s="33"/>
      <c r="E74" s="317"/>
      <c r="F74" s="318"/>
      <c r="G74" s="319"/>
      <c r="H74" s="31"/>
      <c r="I74" s="325"/>
      <c r="J74" s="37"/>
    </row>
    <row r="75" spans="1:10" s="38" customFormat="1" ht="11.25" customHeight="1" thickBot="1" x14ac:dyDescent="0.3">
      <c r="A75" s="333"/>
      <c r="B75" s="272"/>
      <c r="C75" s="34"/>
      <c r="D75" s="35"/>
      <c r="E75" s="279"/>
      <c r="F75" s="280"/>
      <c r="G75" s="281"/>
      <c r="H75" s="36"/>
      <c r="I75" s="345"/>
      <c r="J75" s="37"/>
    </row>
    <row r="76" spans="1:10" s="38" customFormat="1" ht="11.25" customHeight="1" thickTop="1" x14ac:dyDescent="0.25">
      <c r="A76" s="444">
        <f>A71+1</f>
        <v>44329</v>
      </c>
      <c r="B76" s="447"/>
      <c r="C76" s="219"/>
      <c r="D76" s="220"/>
      <c r="E76" s="518"/>
      <c r="F76" s="519"/>
      <c r="G76" s="520"/>
      <c r="H76" s="221"/>
      <c r="I76" s="549">
        <f>IF(B76&lt;&gt;"",0,IF(SUM(H76:H80)&gt;0.416666666666666,0.416666666666666,SUM(H76:H80)))</f>
        <v>0</v>
      </c>
      <c r="J76" s="37"/>
    </row>
    <row r="77" spans="1:10" s="38" customFormat="1" ht="11.25" customHeight="1" x14ac:dyDescent="0.25">
      <c r="A77" s="444"/>
      <c r="B77" s="447"/>
      <c r="C77" s="219"/>
      <c r="D77" s="220"/>
      <c r="E77" s="521"/>
      <c r="F77" s="521"/>
      <c r="G77" s="521"/>
      <c r="H77" s="221"/>
      <c r="I77" s="549"/>
      <c r="J77" s="37"/>
    </row>
    <row r="78" spans="1:10" s="38" customFormat="1" ht="11.25" customHeight="1" x14ac:dyDescent="0.25">
      <c r="A78" s="444"/>
      <c r="B78" s="447"/>
      <c r="C78" s="219"/>
      <c r="D78" s="220"/>
      <c r="E78" s="521"/>
      <c r="F78" s="521"/>
      <c r="G78" s="521"/>
      <c r="H78" s="221"/>
      <c r="I78" s="549"/>
      <c r="J78" s="37"/>
    </row>
    <row r="79" spans="1:10" s="38" customFormat="1" ht="11.25" customHeight="1" x14ac:dyDescent="0.25">
      <c r="A79" s="445"/>
      <c r="B79" s="447"/>
      <c r="C79" s="222"/>
      <c r="D79" s="223"/>
      <c r="E79" s="449"/>
      <c r="F79" s="450"/>
      <c r="G79" s="451"/>
      <c r="H79" s="221"/>
      <c r="I79" s="550"/>
      <c r="J79" s="37"/>
    </row>
    <row r="80" spans="1:10" s="38" customFormat="1" ht="11.25" customHeight="1" thickBot="1" x14ac:dyDescent="0.3">
      <c r="A80" s="446"/>
      <c r="B80" s="448"/>
      <c r="C80" s="224"/>
      <c r="D80" s="225"/>
      <c r="E80" s="452"/>
      <c r="F80" s="453"/>
      <c r="G80" s="454"/>
      <c r="H80" s="226"/>
      <c r="I80" s="551"/>
      <c r="J80" s="42"/>
    </row>
    <row r="81" spans="1:10" s="38" customFormat="1" ht="11.25" customHeight="1" thickTop="1" x14ac:dyDescent="0.25">
      <c r="A81" s="331">
        <f>A76+1</f>
        <v>44330</v>
      </c>
      <c r="B81" s="271"/>
      <c r="C81" s="29"/>
      <c r="D81" s="30"/>
      <c r="E81" s="498"/>
      <c r="F81" s="499"/>
      <c r="G81" s="500"/>
      <c r="H81" s="31"/>
      <c r="I81" s="324">
        <f>IF(B81&lt;&gt;"",0,IF(SUM(H81:H85)&gt;0.416666666666666,0.416666666666666,SUM(H81:H85)))</f>
        <v>0</v>
      </c>
      <c r="J81" s="42"/>
    </row>
    <row r="82" spans="1:10" s="38" customFormat="1" ht="11.25" customHeight="1" x14ac:dyDescent="0.25">
      <c r="A82" s="331"/>
      <c r="B82" s="271"/>
      <c r="C82" s="29"/>
      <c r="D82" s="30"/>
      <c r="E82" s="364"/>
      <c r="F82" s="364"/>
      <c r="G82" s="364"/>
      <c r="H82" s="31"/>
      <c r="I82" s="324"/>
      <c r="J82" s="42"/>
    </row>
    <row r="83" spans="1:10" s="38" customFormat="1" ht="11.25" customHeight="1" x14ac:dyDescent="0.25">
      <c r="A83" s="331"/>
      <c r="B83" s="271"/>
      <c r="C83" s="29"/>
      <c r="D83" s="30"/>
      <c r="E83" s="364"/>
      <c r="F83" s="364"/>
      <c r="G83" s="364"/>
      <c r="H83" s="31"/>
      <c r="I83" s="324"/>
      <c r="J83" s="42"/>
    </row>
    <row r="84" spans="1:10" s="38" customFormat="1" ht="11.25" customHeight="1" x14ac:dyDescent="0.25">
      <c r="A84" s="332"/>
      <c r="B84" s="271"/>
      <c r="C84" s="32"/>
      <c r="D84" s="33"/>
      <c r="E84" s="317"/>
      <c r="F84" s="318"/>
      <c r="G84" s="319"/>
      <c r="H84" s="31"/>
      <c r="I84" s="325"/>
      <c r="J84" s="42"/>
    </row>
    <row r="85" spans="1:10" s="38" customFormat="1" ht="11.25" customHeight="1" thickBot="1" x14ac:dyDescent="0.3">
      <c r="A85" s="333"/>
      <c r="B85" s="272"/>
      <c r="C85" s="34"/>
      <c r="D85" s="35"/>
      <c r="E85" s="279"/>
      <c r="F85" s="280"/>
      <c r="G85" s="281"/>
      <c r="H85" s="36"/>
      <c r="I85" s="345"/>
      <c r="J85" s="42"/>
    </row>
    <row r="86" spans="1:10" s="38" customFormat="1" ht="11.25" customHeight="1" thickTop="1" x14ac:dyDescent="0.25">
      <c r="A86" s="444">
        <f>A81+1</f>
        <v>44331</v>
      </c>
      <c r="B86" s="447"/>
      <c r="C86" s="219"/>
      <c r="D86" s="220"/>
      <c r="E86" s="518"/>
      <c r="F86" s="519"/>
      <c r="G86" s="520"/>
      <c r="H86" s="221"/>
      <c r="I86" s="324">
        <f>IF(B86&lt;&gt;"",0,IF(SUM(H86:H90)&gt;0.416666666666666,0.416666666666666,SUM(H86:H90)))</f>
        <v>0</v>
      </c>
      <c r="J86" s="42"/>
    </row>
    <row r="87" spans="1:10" s="38" customFormat="1" ht="11.25" customHeight="1" x14ac:dyDescent="0.25">
      <c r="A87" s="444"/>
      <c r="B87" s="447"/>
      <c r="C87" s="219"/>
      <c r="D87" s="220"/>
      <c r="E87" s="521"/>
      <c r="F87" s="521"/>
      <c r="G87" s="521"/>
      <c r="H87" s="221"/>
      <c r="I87" s="324"/>
      <c r="J87" s="42"/>
    </row>
    <row r="88" spans="1:10" s="38" customFormat="1" ht="11.25" customHeight="1" x14ac:dyDescent="0.25">
      <c r="A88" s="444"/>
      <c r="B88" s="447"/>
      <c r="C88" s="219"/>
      <c r="D88" s="220"/>
      <c r="E88" s="521"/>
      <c r="F88" s="521"/>
      <c r="G88" s="521"/>
      <c r="H88" s="221"/>
      <c r="I88" s="324"/>
      <c r="J88" s="42"/>
    </row>
    <row r="89" spans="1:10" s="38" customFormat="1" ht="11.25" customHeight="1" x14ac:dyDescent="0.25">
      <c r="A89" s="445"/>
      <c r="B89" s="447"/>
      <c r="C89" s="222"/>
      <c r="D89" s="223"/>
      <c r="E89" s="449"/>
      <c r="F89" s="450"/>
      <c r="G89" s="451"/>
      <c r="H89" s="221"/>
      <c r="I89" s="325"/>
      <c r="J89" s="42"/>
    </row>
    <row r="90" spans="1:10" s="38" customFormat="1" ht="11.25" customHeight="1" thickBot="1" x14ac:dyDescent="0.3">
      <c r="A90" s="446"/>
      <c r="B90" s="448"/>
      <c r="C90" s="224"/>
      <c r="D90" s="225"/>
      <c r="E90" s="452"/>
      <c r="F90" s="453"/>
      <c r="G90" s="454"/>
      <c r="H90" s="226"/>
      <c r="I90" s="345"/>
      <c r="J90" s="42"/>
    </row>
    <row r="91" spans="1:10" s="38" customFormat="1" ht="11.25" customHeight="1" thickTop="1" x14ac:dyDescent="0.25">
      <c r="A91" s="444">
        <f>A86+1</f>
        <v>44332</v>
      </c>
      <c r="B91" s="447"/>
      <c r="C91" s="219"/>
      <c r="D91" s="220"/>
      <c r="E91" s="518"/>
      <c r="F91" s="519"/>
      <c r="G91" s="520"/>
      <c r="H91" s="221"/>
      <c r="I91" s="292">
        <f>IF(B91&lt;&gt;"",0,IF(SUM(H91:H95)&gt;0.416666666666666,0.416666666666666,SUM(H91:H95)))</f>
        <v>0</v>
      </c>
      <c r="J91" s="42"/>
    </row>
    <row r="92" spans="1:10" s="38" customFormat="1" ht="11.25" customHeight="1" x14ac:dyDescent="0.25">
      <c r="A92" s="444"/>
      <c r="B92" s="447"/>
      <c r="C92" s="219"/>
      <c r="D92" s="220"/>
      <c r="E92" s="521"/>
      <c r="F92" s="521"/>
      <c r="G92" s="521"/>
      <c r="H92" s="221"/>
      <c r="I92" s="292"/>
      <c r="J92" s="42"/>
    </row>
    <row r="93" spans="1:10" s="38" customFormat="1" ht="11.25" customHeight="1" x14ac:dyDescent="0.25">
      <c r="A93" s="444"/>
      <c r="B93" s="447"/>
      <c r="C93" s="219"/>
      <c r="D93" s="220"/>
      <c r="E93" s="521"/>
      <c r="F93" s="521"/>
      <c r="G93" s="521"/>
      <c r="H93" s="221"/>
      <c r="I93" s="292"/>
      <c r="J93" s="42"/>
    </row>
    <row r="94" spans="1:10" s="38" customFormat="1" ht="11.25" customHeight="1" x14ac:dyDescent="0.25">
      <c r="A94" s="445"/>
      <c r="B94" s="447"/>
      <c r="C94" s="222"/>
      <c r="D94" s="223"/>
      <c r="E94" s="449"/>
      <c r="F94" s="450"/>
      <c r="G94" s="451"/>
      <c r="H94" s="221"/>
      <c r="I94" s="293"/>
      <c r="J94" s="42"/>
    </row>
    <row r="95" spans="1:10" s="38" customFormat="1" ht="11.25" customHeight="1" thickBot="1" x14ac:dyDescent="0.3">
      <c r="A95" s="446"/>
      <c r="B95" s="448"/>
      <c r="C95" s="224"/>
      <c r="D95" s="225"/>
      <c r="E95" s="452"/>
      <c r="F95" s="453"/>
      <c r="G95" s="454"/>
      <c r="H95" s="226"/>
      <c r="I95" s="294"/>
      <c r="J95" s="42"/>
    </row>
    <row r="96" spans="1:10" s="38" customFormat="1" ht="11.25" customHeight="1" thickTop="1" x14ac:dyDescent="0.25">
      <c r="A96" s="331">
        <f>A91+1</f>
        <v>44333</v>
      </c>
      <c r="B96" s="271"/>
      <c r="C96" s="29"/>
      <c r="D96" s="30"/>
      <c r="E96" s="498"/>
      <c r="F96" s="499"/>
      <c r="G96" s="500"/>
      <c r="H96" s="31"/>
      <c r="I96" s="324">
        <f>IF(B96&lt;&gt;"",0,IF(SUM(H96:H100)&gt;0.416666666666666,0.416666666666666,SUM(H96:H100)))</f>
        <v>0</v>
      </c>
      <c r="J96" s="42"/>
    </row>
    <row r="97" spans="1:10" s="38" customFormat="1" ht="11.25" customHeight="1" x14ac:dyDescent="0.25">
      <c r="A97" s="331"/>
      <c r="B97" s="271"/>
      <c r="C97" s="29"/>
      <c r="D97" s="30"/>
      <c r="E97" s="364"/>
      <c r="F97" s="364"/>
      <c r="G97" s="364"/>
      <c r="H97" s="31"/>
      <c r="I97" s="324"/>
      <c r="J97" s="42"/>
    </row>
    <row r="98" spans="1:10" s="38" customFormat="1" ht="11.25" customHeight="1" x14ac:dyDescent="0.25">
      <c r="A98" s="331"/>
      <c r="B98" s="271"/>
      <c r="C98" s="29"/>
      <c r="D98" s="30"/>
      <c r="E98" s="364"/>
      <c r="F98" s="364"/>
      <c r="G98" s="364"/>
      <c r="H98" s="31"/>
      <c r="I98" s="324"/>
      <c r="J98" s="42"/>
    </row>
    <row r="99" spans="1:10" s="38" customFormat="1" ht="11.25" customHeight="1" x14ac:dyDescent="0.25">
      <c r="A99" s="332"/>
      <c r="B99" s="271"/>
      <c r="C99" s="32"/>
      <c r="D99" s="33"/>
      <c r="E99" s="317"/>
      <c r="F99" s="318"/>
      <c r="G99" s="319"/>
      <c r="H99" s="31"/>
      <c r="I99" s="325"/>
      <c r="J99" s="42"/>
    </row>
    <row r="100" spans="1:10" s="38" customFormat="1" ht="11.25" customHeight="1" thickBot="1" x14ac:dyDescent="0.3">
      <c r="A100" s="333"/>
      <c r="B100" s="272"/>
      <c r="C100" s="34"/>
      <c r="D100" s="35"/>
      <c r="E100" s="279"/>
      <c r="F100" s="280"/>
      <c r="G100" s="281"/>
      <c r="H100" s="36"/>
      <c r="I100" s="345"/>
      <c r="J100" s="42"/>
    </row>
    <row r="101" spans="1:10" s="38" customFormat="1" ht="11.25" customHeight="1" thickTop="1" x14ac:dyDescent="0.25">
      <c r="A101" s="331">
        <f>A96+1</f>
        <v>44334</v>
      </c>
      <c r="B101" s="271"/>
      <c r="C101" s="29"/>
      <c r="D101" s="30"/>
      <c r="E101" s="498"/>
      <c r="F101" s="499"/>
      <c r="G101" s="500"/>
      <c r="H101" s="31"/>
      <c r="I101" s="324">
        <f>IF(B101&lt;&gt;"",0,IF(SUM(H101:H105)&gt;0.416666666666666,0.416666666666666,SUM(H101:H105)))</f>
        <v>0</v>
      </c>
      <c r="J101" s="42"/>
    </row>
    <row r="102" spans="1:10" s="38" customFormat="1" ht="11.25" customHeight="1" x14ac:dyDescent="0.25">
      <c r="A102" s="331"/>
      <c r="B102" s="271"/>
      <c r="C102" s="29"/>
      <c r="D102" s="30"/>
      <c r="E102" s="364"/>
      <c r="F102" s="364"/>
      <c r="G102" s="364"/>
      <c r="H102" s="31"/>
      <c r="I102" s="324"/>
      <c r="J102" s="42"/>
    </row>
    <row r="103" spans="1:10" s="38" customFormat="1" ht="11.25" customHeight="1" x14ac:dyDescent="0.25">
      <c r="A103" s="331"/>
      <c r="B103" s="271"/>
      <c r="C103" s="29"/>
      <c r="D103" s="30"/>
      <c r="E103" s="364"/>
      <c r="F103" s="364"/>
      <c r="G103" s="364"/>
      <c r="H103" s="31"/>
      <c r="I103" s="324"/>
      <c r="J103" s="42"/>
    </row>
    <row r="104" spans="1:10" s="38" customFormat="1" ht="11.25" customHeight="1" x14ac:dyDescent="0.25">
      <c r="A104" s="332"/>
      <c r="B104" s="271"/>
      <c r="C104" s="32"/>
      <c r="D104" s="33"/>
      <c r="E104" s="317"/>
      <c r="F104" s="318"/>
      <c r="G104" s="319"/>
      <c r="H104" s="31"/>
      <c r="I104" s="325"/>
      <c r="J104" s="42"/>
    </row>
    <row r="105" spans="1:10" s="38" customFormat="1" ht="11.25" customHeight="1" thickBot="1" x14ac:dyDescent="0.3">
      <c r="A105" s="333"/>
      <c r="B105" s="272"/>
      <c r="C105" s="34"/>
      <c r="D105" s="35"/>
      <c r="E105" s="279"/>
      <c r="F105" s="280"/>
      <c r="G105" s="281"/>
      <c r="H105" s="36"/>
      <c r="I105" s="345"/>
      <c r="J105" s="42"/>
    </row>
    <row r="106" spans="1:10" s="38" customFormat="1" ht="11.25" customHeight="1" thickTop="1" x14ac:dyDescent="0.25">
      <c r="A106" s="331">
        <f>A101+1</f>
        <v>44335</v>
      </c>
      <c r="B106" s="271"/>
      <c r="C106" s="29"/>
      <c r="D106" s="30"/>
      <c r="E106" s="498"/>
      <c r="F106" s="499"/>
      <c r="G106" s="500"/>
      <c r="H106" s="31"/>
      <c r="I106" s="324">
        <f>IF(B106&lt;&gt;"",0,IF(SUM(H106:H110)&gt;0.416666666666666,0.416666666666666,SUM(H106:H110)))</f>
        <v>0</v>
      </c>
      <c r="J106" s="42"/>
    </row>
    <row r="107" spans="1:10" s="38" customFormat="1" ht="11.25" customHeight="1" x14ac:dyDescent="0.25">
      <c r="A107" s="331"/>
      <c r="B107" s="271"/>
      <c r="C107" s="29"/>
      <c r="D107" s="30"/>
      <c r="E107" s="364"/>
      <c r="F107" s="364"/>
      <c r="G107" s="364"/>
      <c r="H107" s="31"/>
      <c r="I107" s="324"/>
      <c r="J107" s="37"/>
    </row>
    <row r="108" spans="1:10" s="38" customFormat="1" ht="11.25" customHeight="1" x14ac:dyDescent="0.25">
      <c r="A108" s="331"/>
      <c r="B108" s="271"/>
      <c r="C108" s="29"/>
      <c r="D108" s="30"/>
      <c r="E108" s="364"/>
      <c r="F108" s="364"/>
      <c r="G108" s="364"/>
      <c r="H108" s="31"/>
      <c r="I108" s="324"/>
      <c r="J108" s="37"/>
    </row>
    <row r="109" spans="1:10" s="38" customFormat="1" ht="11.25" customHeight="1" x14ac:dyDescent="0.25">
      <c r="A109" s="332"/>
      <c r="B109" s="271"/>
      <c r="C109" s="32"/>
      <c r="D109" s="33"/>
      <c r="E109" s="317"/>
      <c r="F109" s="318"/>
      <c r="G109" s="319"/>
      <c r="H109" s="31"/>
      <c r="I109" s="325"/>
      <c r="J109" s="37"/>
    </row>
    <row r="110" spans="1:10" s="38" customFormat="1" ht="11.25" customHeight="1" thickBot="1" x14ac:dyDescent="0.3">
      <c r="A110" s="333"/>
      <c r="B110" s="272"/>
      <c r="C110" s="34"/>
      <c r="D110" s="35"/>
      <c r="E110" s="279"/>
      <c r="F110" s="280"/>
      <c r="G110" s="281"/>
      <c r="H110" s="36"/>
      <c r="I110" s="345"/>
      <c r="J110" s="37"/>
    </row>
    <row r="111" spans="1:10" s="38" customFormat="1" ht="11.25" customHeight="1" thickTop="1" x14ac:dyDescent="0.25">
      <c r="A111" s="331">
        <f>A106+1</f>
        <v>44336</v>
      </c>
      <c r="B111" s="271"/>
      <c r="C111" s="29"/>
      <c r="D111" s="30"/>
      <c r="E111" s="498"/>
      <c r="F111" s="499"/>
      <c r="G111" s="500"/>
      <c r="H111" s="31"/>
      <c r="I111" s="324">
        <f>IF(B111&lt;&gt;"",0,IF(SUM(H111:H115)&gt;0.416666666666666,0.416666666666666,SUM(H111:H115)))</f>
        <v>0</v>
      </c>
      <c r="J111" s="37"/>
    </row>
    <row r="112" spans="1:10" s="38" customFormat="1" ht="11.25" customHeight="1" x14ac:dyDescent="0.25">
      <c r="A112" s="331"/>
      <c r="B112" s="271"/>
      <c r="C112" s="29"/>
      <c r="D112" s="30"/>
      <c r="E112" s="364"/>
      <c r="F112" s="364"/>
      <c r="G112" s="364"/>
      <c r="H112" s="31"/>
      <c r="I112" s="324"/>
      <c r="J112" s="37"/>
    </row>
    <row r="113" spans="1:10" s="38" customFormat="1" ht="11.25" customHeight="1" x14ac:dyDescent="0.25">
      <c r="A113" s="331"/>
      <c r="B113" s="271"/>
      <c r="C113" s="29"/>
      <c r="D113" s="30"/>
      <c r="E113" s="364"/>
      <c r="F113" s="364"/>
      <c r="G113" s="364"/>
      <c r="H113" s="31"/>
      <c r="I113" s="324"/>
      <c r="J113" s="37"/>
    </row>
    <row r="114" spans="1:10" s="38" customFormat="1" ht="11.25" customHeight="1" x14ac:dyDescent="0.25">
      <c r="A114" s="332"/>
      <c r="B114" s="271"/>
      <c r="C114" s="32"/>
      <c r="D114" s="33"/>
      <c r="E114" s="317"/>
      <c r="F114" s="318"/>
      <c r="G114" s="319"/>
      <c r="H114" s="31"/>
      <c r="I114" s="325"/>
      <c r="J114" s="37"/>
    </row>
    <row r="115" spans="1:10" s="38" customFormat="1" ht="11.25" customHeight="1" thickBot="1" x14ac:dyDescent="0.3">
      <c r="A115" s="333"/>
      <c r="B115" s="272"/>
      <c r="C115" s="34"/>
      <c r="D115" s="35"/>
      <c r="E115" s="279"/>
      <c r="F115" s="280"/>
      <c r="G115" s="281"/>
      <c r="H115" s="36"/>
      <c r="I115" s="345"/>
      <c r="J115" s="37"/>
    </row>
    <row r="116" spans="1:10" s="38" customFormat="1" ht="11.25" customHeight="1" thickTop="1" x14ac:dyDescent="0.25">
      <c r="A116" s="331">
        <f>A111+1</f>
        <v>44337</v>
      </c>
      <c r="B116" s="271"/>
      <c r="C116" s="29"/>
      <c r="D116" s="30"/>
      <c r="E116" s="498"/>
      <c r="F116" s="499"/>
      <c r="G116" s="500"/>
      <c r="H116" s="31"/>
      <c r="I116" s="324">
        <f>IF(B116&lt;&gt;"",0,IF(SUM(H116:H120)&gt;0.416666666666666,0.416666666666666,SUM(H116:H120)))</f>
        <v>0</v>
      </c>
      <c r="J116" s="37"/>
    </row>
    <row r="117" spans="1:10" s="38" customFormat="1" ht="11.25" customHeight="1" x14ac:dyDescent="0.25">
      <c r="A117" s="331"/>
      <c r="B117" s="271"/>
      <c r="C117" s="29"/>
      <c r="D117" s="30"/>
      <c r="E117" s="364"/>
      <c r="F117" s="364"/>
      <c r="G117" s="364"/>
      <c r="H117" s="31"/>
      <c r="I117" s="324"/>
      <c r="J117" s="37"/>
    </row>
    <row r="118" spans="1:10" s="38" customFormat="1" ht="11.25" customHeight="1" x14ac:dyDescent="0.25">
      <c r="A118" s="331"/>
      <c r="B118" s="271"/>
      <c r="C118" s="29"/>
      <c r="D118" s="30"/>
      <c r="E118" s="364"/>
      <c r="F118" s="364"/>
      <c r="G118" s="364"/>
      <c r="H118" s="31"/>
      <c r="I118" s="324"/>
      <c r="J118" s="37"/>
    </row>
    <row r="119" spans="1:10" s="38" customFormat="1" ht="11.25" customHeight="1" x14ac:dyDescent="0.25">
      <c r="A119" s="332"/>
      <c r="B119" s="271"/>
      <c r="C119" s="32"/>
      <c r="D119" s="33"/>
      <c r="E119" s="317"/>
      <c r="F119" s="318"/>
      <c r="G119" s="319"/>
      <c r="H119" s="31"/>
      <c r="I119" s="325"/>
      <c r="J119" s="37"/>
    </row>
    <row r="120" spans="1:10" s="38" customFormat="1" ht="11.25" customHeight="1" thickBot="1" x14ac:dyDescent="0.3">
      <c r="A120" s="333"/>
      <c r="B120" s="272"/>
      <c r="C120" s="34"/>
      <c r="D120" s="35"/>
      <c r="E120" s="279"/>
      <c r="F120" s="280"/>
      <c r="G120" s="281"/>
      <c r="H120" s="36"/>
      <c r="I120" s="345"/>
      <c r="J120" s="37"/>
    </row>
    <row r="121" spans="1:10" s="38" customFormat="1" ht="11.25" customHeight="1" thickTop="1" x14ac:dyDescent="0.25">
      <c r="A121" s="444">
        <f>A116+1</f>
        <v>44338</v>
      </c>
      <c r="B121" s="447"/>
      <c r="C121" s="219"/>
      <c r="D121" s="220"/>
      <c r="E121" s="518"/>
      <c r="F121" s="519"/>
      <c r="G121" s="520"/>
      <c r="H121" s="221"/>
      <c r="I121" s="324">
        <f>IF(B121&lt;&gt;"",0,IF(SUM(H121:H125)&gt;0.416666666666666,0.416666666666666,SUM(H121:H125)))</f>
        <v>0</v>
      </c>
      <c r="J121" s="37"/>
    </row>
    <row r="122" spans="1:10" s="38" customFormat="1" ht="11.25" customHeight="1" x14ac:dyDescent="0.25">
      <c r="A122" s="444"/>
      <c r="B122" s="447"/>
      <c r="C122" s="219"/>
      <c r="D122" s="220"/>
      <c r="E122" s="521"/>
      <c r="F122" s="521"/>
      <c r="G122" s="521"/>
      <c r="H122" s="221"/>
      <c r="I122" s="324"/>
      <c r="J122" s="37"/>
    </row>
    <row r="123" spans="1:10" s="38" customFormat="1" ht="11.25" customHeight="1" x14ac:dyDescent="0.25">
      <c r="A123" s="444"/>
      <c r="B123" s="447"/>
      <c r="C123" s="219"/>
      <c r="D123" s="220"/>
      <c r="E123" s="521"/>
      <c r="F123" s="521"/>
      <c r="G123" s="521"/>
      <c r="H123" s="221"/>
      <c r="I123" s="324"/>
      <c r="J123" s="37"/>
    </row>
    <row r="124" spans="1:10" s="38" customFormat="1" ht="11.25" customHeight="1" x14ac:dyDescent="0.25">
      <c r="A124" s="445"/>
      <c r="B124" s="447"/>
      <c r="C124" s="222"/>
      <c r="D124" s="223"/>
      <c r="E124" s="449"/>
      <c r="F124" s="450"/>
      <c r="G124" s="451"/>
      <c r="H124" s="221"/>
      <c r="I124" s="325"/>
      <c r="J124" s="37"/>
    </row>
    <row r="125" spans="1:10" s="38" customFormat="1" ht="11.25" customHeight="1" thickBot="1" x14ac:dyDescent="0.3">
      <c r="A125" s="446"/>
      <c r="B125" s="448"/>
      <c r="C125" s="224"/>
      <c r="D125" s="225"/>
      <c r="E125" s="452"/>
      <c r="F125" s="453"/>
      <c r="G125" s="454"/>
      <c r="H125" s="226"/>
      <c r="I125" s="345"/>
      <c r="J125" s="37"/>
    </row>
    <row r="126" spans="1:10" s="38" customFormat="1" ht="11.25" customHeight="1" thickTop="1" x14ac:dyDescent="0.25">
      <c r="A126" s="444">
        <f>A121+1</f>
        <v>44339</v>
      </c>
      <c r="B126" s="447"/>
      <c r="C126" s="219"/>
      <c r="D126" s="220"/>
      <c r="E126" s="518"/>
      <c r="F126" s="519"/>
      <c r="G126" s="520"/>
      <c r="H126" s="221"/>
      <c r="I126" s="292">
        <f>IF(B126&lt;&gt;"",0,IF(SUM(H126:H130)&gt;0.416666666666666,0.416666666666666,SUM(H126:H130)))</f>
        <v>0</v>
      </c>
      <c r="J126" s="37"/>
    </row>
    <row r="127" spans="1:10" s="38" customFormat="1" ht="11.25" customHeight="1" x14ac:dyDescent="0.25">
      <c r="A127" s="444"/>
      <c r="B127" s="447"/>
      <c r="C127" s="219"/>
      <c r="D127" s="220"/>
      <c r="E127" s="521"/>
      <c r="F127" s="521"/>
      <c r="G127" s="521"/>
      <c r="H127" s="221"/>
      <c r="I127" s="292"/>
      <c r="J127" s="37"/>
    </row>
    <row r="128" spans="1:10" s="38" customFormat="1" ht="11.25" customHeight="1" x14ac:dyDescent="0.25">
      <c r="A128" s="444"/>
      <c r="B128" s="447"/>
      <c r="C128" s="219"/>
      <c r="D128" s="220"/>
      <c r="E128" s="521"/>
      <c r="F128" s="521"/>
      <c r="G128" s="521"/>
      <c r="H128" s="221"/>
      <c r="I128" s="292"/>
      <c r="J128" s="37"/>
    </row>
    <row r="129" spans="1:10" s="38" customFormat="1" ht="11.25" customHeight="1" x14ac:dyDescent="0.25">
      <c r="A129" s="445"/>
      <c r="B129" s="447"/>
      <c r="C129" s="222"/>
      <c r="D129" s="223"/>
      <c r="E129" s="449"/>
      <c r="F129" s="450"/>
      <c r="G129" s="451"/>
      <c r="H129" s="221"/>
      <c r="I129" s="293"/>
      <c r="J129" s="37"/>
    </row>
    <row r="130" spans="1:10" s="38" customFormat="1" ht="11.25" customHeight="1" thickBot="1" x14ac:dyDescent="0.3">
      <c r="A130" s="446"/>
      <c r="B130" s="448"/>
      <c r="C130" s="224"/>
      <c r="D130" s="225"/>
      <c r="E130" s="452"/>
      <c r="F130" s="453"/>
      <c r="G130" s="454"/>
      <c r="H130" s="226"/>
      <c r="I130" s="294"/>
      <c r="J130" s="37"/>
    </row>
    <row r="131" spans="1:10" s="38" customFormat="1" ht="11.25" customHeight="1" thickTop="1" x14ac:dyDescent="0.25">
      <c r="A131" s="444">
        <f>A126+1</f>
        <v>44340</v>
      </c>
      <c r="B131" s="447"/>
      <c r="C131" s="219"/>
      <c r="D131" s="220"/>
      <c r="E131" s="518"/>
      <c r="F131" s="519"/>
      <c r="G131" s="520"/>
      <c r="H131" s="221"/>
      <c r="I131" s="549">
        <f>IF(B131&lt;&gt;"",0,IF(SUM(H131:H135)&gt;0.416666666666666,0.416666666666666,SUM(H131:H135)))</f>
        <v>0</v>
      </c>
      <c r="J131" s="37"/>
    </row>
    <row r="132" spans="1:10" s="38" customFormat="1" ht="11.25" customHeight="1" x14ac:dyDescent="0.25">
      <c r="A132" s="444"/>
      <c r="B132" s="447"/>
      <c r="C132" s="219"/>
      <c r="D132" s="220"/>
      <c r="E132" s="521"/>
      <c r="F132" s="521"/>
      <c r="G132" s="521"/>
      <c r="H132" s="221"/>
      <c r="I132" s="549"/>
      <c r="J132" s="37"/>
    </row>
    <row r="133" spans="1:10" s="38" customFormat="1" ht="11.25" customHeight="1" x14ac:dyDescent="0.25">
      <c r="A133" s="444"/>
      <c r="B133" s="447"/>
      <c r="C133" s="219"/>
      <c r="D133" s="220"/>
      <c r="E133" s="521"/>
      <c r="F133" s="521"/>
      <c r="G133" s="521"/>
      <c r="H133" s="221"/>
      <c r="I133" s="549"/>
      <c r="J133" s="37"/>
    </row>
    <row r="134" spans="1:10" s="38" customFormat="1" ht="11.25" customHeight="1" x14ac:dyDescent="0.25">
      <c r="A134" s="445"/>
      <c r="B134" s="447"/>
      <c r="C134" s="222"/>
      <c r="D134" s="223"/>
      <c r="E134" s="449"/>
      <c r="F134" s="450"/>
      <c r="G134" s="451"/>
      <c r="H134" s="221"/>
      <c r="I134" s="550"/>
      <c r="J134" s="37"/>
    </row>
    <row r="135" spans="1:10" s="38" customFormat="1" ht="11.25" customHeight="1" thickBot="1" x14ac:dyDescent="0.3">
      <c r="A135" s="446"/>
      <c r="B135" s="448"/>
      <c r="C135" s="224"/>
      <c r="D135" s="225"/>
      <c r="E135" s="452"/>
      <c r="F135" s="453"/>
      <c r="G135" s="454"/>
      <c r="H135" s="226"/>
      <c r="I135" s="551"/>
      <c r="J135" s="37"/>
    </row>
    <row r="136" spans="1:10" s="38" customFormat="1" ht="11.25" customHeight="1" thickTop="1" x14ac:dyDescent="0.25">
      <c r="A136" s="331">
        <f>A131+1</f>
        <v>44341</v>
      </c>
      <c r="B136" s="271"/>
      <c r="C136" s="29"/>
      <c r="D136" s="30"/>
      <c r="E136" s="498"/>
      <c r="F136" s="499"/>
      <c r="G136" s="500"/>
      <c r="H136" s="31"/>
      <c r="I136" s="324">
        <f>IF(B136&lt;&gt;"",0,IF(SUM(H136:H140)&gt;0.416666666666666,0.416666666666666,SUM(H136:H140)))</f>
        <v>0</v>
      </c>
      <c r="J136" s="37"/>
    </row>
    <row r="137" spans="1:10" s="38" customFormat="1" ht="11.25" customHeight="1" x14ac:dyDescent="0.25">
      <c r="A137" s="331"/>
      <c r="B137" s="271"/>
      <c r="C137" s="29"/>
      <c r="D137" s="30"/>
      <c r="E137" s="364"/>
      <c r="F137" s="364"/>
      <c r="G137" s="364"/>
      <c r="H137" s="31"/>
      <c r="I137" s="324"/>
      <c r="J137" s="37"/>
    </row>
    <row r="138" spans="1:10" s="38" customFormat="1" ht="11.25" customHeight="1" x14ac:dyDescent="0.25">
      <c r="A138" s="331"/>
      <c r="B138" s="271"/>
      <c r="C138" s="29"/>
      <c r="D138" s="30"/>
      <c r="E138" s="364"/>
      <c r="F138" s="364"/>
      <c r="G138" s="364"/>
      <c r="H138" s="31"/>
      <c r="I138" s="324"/>
      <c r="J138" s="37"/>
    </row>
    <row r="139" spans="1:10" s="38" customFormat="1" ht="11.25" customHeight="1" x14ac:dyDescent="0.25">
      <c r="A139" s="332"/>
      <c r="B139" s="271"/>
      <c r="C139" s="32"/>
      <c r="D139" s="33"/>
      <c r="E139" s="317"/>
      <c r="F139" s="318"/>
      <c r="G139" s="319"/>
      <c r="H139" s="31"/>
      <c r="I139" s="325"/>
      <c r="J139" s="37"/>
    </row>
    <row r="140" spans="1:10" s="38" customFormat="1" ht="11.25" customHeight="1" thickBot="1" x14ac:dyDescent="0.3">
      <c r="A140" s="333"/>
      <c r="B140" s="272"/>
      <c r="C140" s="34"/>
      <c r="D140" s="35"/>
      <c r="E140" s="279"/>
      <c r="F140" s="280"/>
      <c r="G140" s="281"/>
      <c r="H140" s="36"/>
      <c r="I140" s="345"/>
      <c r="J140" s="37"/>
    </row>
    <row r="141" spans="1:10" s="38" customFormat="1" ht="11.25" customHeight="1" thickTop="1" x14ac:dyDescent="0.25">
      <c r="A141" s="331">
        <f>A136+1</f>
        <v>44342</v>
      </c>
      <c r="B141" s="271"/>
      <c r="C141" s="29"/>
      <c r="D141" s="30"/>
      <c r="E141" s="498"/>
      <c r="F141" s="499"/>
      <c r="G141" s="500"/>
      <c r="H141" s="31"/>
      <c r="I141" s="324">
        <f>IF(B141&lt;&gt;"",0,IF(SUM(H141:H145)&gt;0.416666666666666,0.416666666666666,SUM(H141:H145)))</f>
        <v>0</v>
      </c>
      <c r="J141" s="37"/>
    </row>
    <row r="142" spans="1:10" s="38" customFormat="1" ht="11.25" customHeight="1" x14ac:dyDescent="0.25">
      <c r="A142" s="331"/>
      <c r="B142" s="271"/>
      <c r="C142" s="29"/>
      <c r="D142" s="30"/>
      <c r="E142" s="364"/>
      <c r="F142" s="364"/>
      <c r="G142" s="364"/>
      <c r="H142" s="31"/>
      <c r="I142" s="324"/>
      <c r="J142" s="37"/>
    </row>
    <row r="143" spans="1:10" s="38" customFormat="1" ht="11.25" customHeight="1" x14ac:dyDescent="0.25">
      <c r="A143" s="331"/>
      <c r="B143" s="271"/>
      <c r="C143" s="29"/>
      <c r="D143" s="30"/>
      <c r="E143" s="364"/>
      <c r="F143" s="364"/>
      <c r="G143" s="364"/>
      <c r="H143" s="31"/>
      <c r="I143" s="324"/>
      <c r="J143" s="37"/>
    </row>
    <row r="144" spans="1:10" s="38" customFormat="1" ht="11.25" customHeight="1" x14ac:dyDescent="0.25">
      <c r="A144" s="332"/>
      <c r="B144" s="271"/>
      <c r="C144" s="32"/>
      <c r="D144" s="33"/>
      <c r="E144" s="317"/>
      <c r="F144" s="318"/>
      <c r="G144" s="319"/>
      <c r="H144" s="31"/>
      <c r="I144" s="325"/>
      <c r="J144" s="37"/>
    </row>
    <row r="145" spans="1:10" s="38" customFormat="1" ht="11.25" customHeight="1" thickBot="1" x14ac:dyDescent="0.3">
      <c r="A145" s="333"/>
      <c r="B145" s="272"/>
      <c r="C145" s="34"/>
      <c r="D145" s="35"/>
      <c r="E145" s="279"/>
      <c r="F145" s="280"/>
      <c r="G145" s="281"/>
      <c r="H145" s="36"/>
      <c r="I145" s="345"/>
      <c r="J145" s="37"/>
    </row>
    <row r="146" spans="1:10" s="38" customFormat="1" ht="11.25" customHeight="1" thickTop="1" x14ac:dyDescent="0.25">
      <c r="A146" s="331">
        <f>A141+1</f>
        <v>44343</v>
      </c>
      <c r="B146" s="271"/>
      <c r="C146" s="29"/>
      <c r="D146" s="30"/>
      <c r="E146" s="498"/>
      <c r="F146" s="499"/>
      <c r="G146" s="500"/>
      <c r="H146" s="31"/>
      <c r="I146" s="324">
        <f>IF(B146&lt;&gt;"",0,IF(SUM(H146:H150)&gt;0.416666666666666,0.416666666666666,SUM(H146:H150)))</f>
        <v>0</v>
      </c>
      <c r="J146" s="37"/>
    </row>
    <row r="147" spans="1:10" s="38" customFormat="1" ht="11.25" customHeight="1" x14ac:dyDescent="0.25">
      <c r="A147" s="331"/>
      <c r="B147" s="271"/>
      <c r="C147" s="29"/>
      <c r="D147" s="30"/>
      <c r="E147" s="364"/>
      <c r="F147" s="364"/>
      <c r="G147" s="364"/>
      <c r="H147" s="31"/>
      <c r="I147" s="324"/>
      <c r="J147" s="37"/>
    </row>
    <row r="148" spans="1:10" s="38" customFormat="1" ht="11.25" customHeight="1" x14ac:dyDescent="0.25">
      <c r="A148" s="331"/>
      <c r="B148" s="271"/>
      <c r="C148" s="29"/>
      <c r="D148" s="30"/>
      <c r="E148" s="364"/>
      <c r="F148" s="364"/>
      <c r="G148" s="364"/>
      <c r="H148" s="31"/>
      <c r="I148" s="324"/>
      <c r="J148" s="37"/>
    </row>
    <row r="149" spans="1:10" s="38" customFormat="1" ht="11.25" customHeight="1" x14ac:dyDescent="0.25">
      <c r="A149" s="332"/>
      <c r="B149" s="271"/>
      <c r="C149" s="32"/>
      <c r="D149" s="33"/>
      <c r="E149" s="317"/>
      <c r="F149" s="318"/>
      <c r="G149" s="319"/>
      <c r="H149" s="31"/>
      <c r="I149" s="325"/>
      <c r="J149" s="37"/>
    </row>
    <row r="150" spans="1:10" s="38" customFormat="1" ht="11.25" customHeight="1" thickBot="1" x14ac:dyDescent="0.3">
      <c r="A150" s="333"/>
      <c r="B150" s="272"/>
      <c r="C150" s="34"/>
      <c r="D150" s="35"/>
      <c r="E150" s="279"/>
      <c r="F150" s="280"/>
      <c r="G150" s="281"/>
      <c r="H150" s="36"/>
      <c r="I150" s="345"/>
      <c r="J150" s="37"/>
    </row>
    <row r="151" spans="1:10" s="38" customFormat="1" ht="11.25" customHeight="1" thickTop="1" x14ac:dyDescent="0.25">
      <c r="A151" s="331">
        <f>A146+1</f>
        <v>44344</v>
      </c>
      <c r="B151" s="271"/>
      <c r="C151" s="29"/>
      <c r="D151" s="30"/>
      <c r="E151" s="498"/>
      <c r="F151" s="499"/>
      <c r="G151" s="500"/>
      <c r="H151" s="31"/>
      <c r="I151" s="324">
        <f>IF(B151&lt;&gt;"",0,IF(SUM(H151:H155)&gt;0.416666666666666,0.416666666666666,SUM(H151:H155)))</f>
        <v>0</v>
      </c>
      <c r="J151" s="37"/>
    </row>
    <row r="152" spans="1:10" s="38" customFormat="1" ht="11.25" customHeight="1" x14ac:dyDescent="0.25">
      <c r="A152" s="331"/>
      <c r="B152" s="271"/>
      <c r="C152" s="29"/>
      <c r="D152" s="30"/>
      <c r="E152" s="364"/>
      <c r="F152" s="364"/>
      <c r="G152" s="364"/>
      <c r="H152" s="31"/>
      <c r="I152" s="324"/>
      <c r="J152" s="37"/>
    </row>
    <row r="153" spans="1:10" s="38" customFormat="1" ht="11.25" customHeight="1" x14ac:dyDescent="0.25">
      <c r="A153" s="331"/>
      <c r="B153" s="271"/>
      <c r="C153" s="29"/>
      <c r="D153" s="30"/>
      <c r="E153" s="364"/>
      <c r="F153" s="364"/>
      <c r="G153" s="364"/>
      <c r="H153" s="31"/>
      <c r="I153" s="324"/>
      <c r="J153" s="37"/>
    </row>
    <row r="154" spans="1:10" s="38" customFormat="1" ht="11.25" customHeight="1" x14ac:dyDescent="0.25">
      <c r="A154" s="332"/>
      <c r="B154" s="271"/>
      <c r="C154" s="32"/>
      <c r="D154" s="33"/>
      <c r="E154" s="317"/>
      <c r="F154" s="318"/>
      <c r="G154" s="319"/>
      <c r="H154" s="31"/>
      <c r="I154" s="325"/>
      <c r="J154" s="37"/>
    </row>
    <row r="155" spans="1:10" s="38" customFormat="1" ht="11.25" customHeight="1" thickBot="1" x14ac:dyDescent="0.3">
      <c r="A155" s="333"/>
      <c r="B155" s="272"/>
      <c r="C155" s="34"/>
      <c r="D155" s="35"/>
      <c r="E155" s="279"/>
      <c r="F155" s="280"/>
      <c r="G155" s="281"/>
      <c r="H155" s="36"/>
      <c r="I155" s="345"/>
      <c r="J155" s="37"/>
    </row>
    <row r="156" spans="1:10" s="38" customFormat="1" ht="11.25" customHeight="1" thickTop="1" x14ac:dyDescent="0.25">
      <c r="A156" s="444">
        <f>A151+1</f>
        <v>44345</v>
      </c>
      <c r="B156" s="447"/>
      <c r="C156" s="219"/>
      <c r="D156" s="220"/>
      <c r="E156" s="518"/>
      <c r="F156" s="519"/>
      <c r="G156" s="520"/>
      <c r="H156" s="221"/>
      <c r="I156" s="324">
        <f>IF(B156&lt;&gt;"",0,IF(SUM(H156:H160)&gt;0.416666666666666,0.416666666666666,SUM(H156:H160)))</f>
        <v>0</v>
      </c>
      <c r="J156" s="37"/>
    </row>
    <row r="157" spans="1:10" s="38" customFormat="1" ht="11.25" customHeight="1" x14ac:dyDescent="0.25">
      <c r="A157" s="444"/>
      <c r="B157" s="447"/>
      <c r="C157" s="219"/>
      <c r="D157" s="220"/>
      <c r="E157" s="521"/>
      <c r="F157" s="521"/>
      <c r="G157" s="521"/>
      <c r="H157" s="221"/>
      <c r="I157" s="324"/>
      <c r="J157" s="37"/>
    </row>
    <row r="158" spans="1:10" s="38" customFormat="1" ht="11.25" customHeight="1" x14ac:dyDescent="0.25">
      <c r="A158" s="444"/>
      <c r="B158" s="447"/>
      <c r="C158" s="219"/>
      <c r="D158" s="220"/>
      <c r="E158" s="521"/>
      <c r="F158" s="521"/>
      <c r="G158" s="521"/>
      <c r="H158" s="221"/>
      <c r="I158" s="324"/>
      <c r="J158" s="37"/>
    </row>
    <row r="159" spans="1:10" s="38" customFormat="1" ht="11.25" customHeight="1" x14ac:dyDescent="0.25">
      <c r="A159" s="445"/>
      <c r="B159" s="447"/>
      <c r="C159" s="222"/>
      <c r="D159" s="223"/>
      <c r="E159" s="449"/>
      <c r="F159" s="450"/>
      <c r="G159" s="451"/>
      <c r="H159" s="221"/>
      <c r="I159" s="325"/>
      <c r="J159" s="37"/>
    </row>
    <row r="160" spans="1:10" s="38" customFormat="1" ht="11.25" customHeight="1" thickBot="1" x14ac:dyDescent="0.3">
      <c r="A160" s="446"/>
      <c r="B160" s="448"/>
      <c r="C160" s="224"/>
      <c r="D160" s="225"/>
      <c r="E160" s="452"/>
      <c r="F160" s="453"/>
      <c r="G160" s="454"/>
      <c r="H160" s="226"/>
      <c r="I160" s="345"/>
      <c r="J160" s="37"/>
    </row>
    <row r="161" spans="1:10" s="38" customFormat="1" ht="11.25" customHeight="1" thickTop="1" x14ac:dyDescent="0.25">
      <c r="A161" s="444">
        <f>A156+1</f>
        <v>44346</v>
      </c>
      <c r="B161" s="447"/>
      <c r="C161" s="219"/>
      <c r="D161" s="220"/>
      <c r="E161" s="518"/>
      <c r="F161" s="519"/>
      <c r="G161" s="520"/>
      <c r="H161" s="221"/>
      <c r="I161" s="292">
        <f>IF(B161&lt;&gt;"",0,IF(SUM(H161:H165)&gt;0.416666666666666,0.416666666666666,SUM(H161:H165)))</f>
        <v>0</v>
      </c>
      <c r="J161" s="37"/>
    </row>
    <row r="162" spans="1:10" s="38" customFormat="1" ht="11.25" customHeight="1" x14ac:dyDescent="0.25">
      <c r="A162" s="444"/>
      <c r="B162" s="447"/>
      <c r="C162" s="219"/>
      <c r="D162" s="220"/>
      <c r="E162" s="521"/>
      <c r="F162" s="521"/>
      <c r="G162" s="521"/>
      <c r="H162" s="221"/>
      <c r="I162" s="292"/>
      <c r="J162" s="37"/>
    </row>
    <row r="163" spans="1:10" s="38" customFormat="1" ht="11.25" customHeight="1" x14ac:dyDescent="0.25">
      <c r="A163" s="444"/>
      <c r="B163" s="447"/>
      <c r="C163" s="219"/>
      <c r="D163" s="220"/>
      <c r="E163" s="521"/>
      <c r="F163" s="521"/>
      <c r="G163" s="521"/>
      <c r="H163" s="221"/>
      <c r="I163" s="292"/>
      <c r="J163" s="37"/>
    </row>
    <row r="164" spans="1:10" s="38" customFormat="1" ht="11.25" customHeight="1" x14ac:dyDescent="0.25">
      <c r="A164" s="445"/>
      <c r="B164" s="447"/>
      <c r="C164" s="222"/>
      <c r="D164" s="223"/>
      <c r="E164" s="449"/>
      <c r="F164" s="450"/>
      <c r="G164" s="451"/>
      <c r="H164" s="221"/>
      <c r="I164" s="293"/>
      <c r="J164" s="37"/>
    </row>
    <row r="165" spans="1:10" s="38" customFormat="1" ht="11.25" customHeight="1" thickBot="1" x14ac:dyDescent="0.3">
      <c r="A165" s="446"/>
      <c r="B165" s="448"/>
      <c r="C165" s="224"/>
      <c r="D165" s="225"/>
      <c r="E165" s="452"/>
      <c r="F165" s="453"/>
      <c r="G165" s="454"/>
      <c r="H165" s="226"/>
      <c r="I165" s="294"/>
      <c r="J165" s="37"/>
    </row>
    <row r="166" spans="1:10" s="38" customFormat="1" ht="11.25" customHeight="1" thickTop="1" x14ac:dyDescent="0.25">
      <c r="A166" s="547">
        <f>A161+1</f>
        <v>44347</v>
      </c>
      <c r="B166" s="496"/>
      <c r="C166" s="84"/>
      <c r="D166" s="85"/>
      <c r="E166" s="498"/>
      <c r="F166" s="499"/>
      <c r="G166" s="500"/>
      <c r="H166" s="86"/>
      <c r="I166" s="323">
        <f>IF(B166&lt;&gt;"",0,IF(SUM(H166:H170)&gt;0.416666666666666,0.416666666666666,SUM(H166:H170)))</f>
        <v>0</v>
      </c>
      <c r="J166" s="37"/>
    </row>
    <row r="167" spans="1:10" s="38" customFormat="1" ht="11.25" customHeight="1" x14ac:dyDescent="0.25">
      <c r="A167" s="331"/>
      <c r="B167" s="271"/>
      <c r="C167" s="29"/>
      <c r="D167" s="30"/>
      <c r="E167" s="364"/>
      <c r="F167" s="364"/>
      <c r="G167" s="364"/>
      <c r="H167" s="31"/>
      <c r="I167" s="324"/>
      <c r="J167" s="37"/>
    </row>
    <row r="168" spans="1:10" s="38" customFormat="1" ht="11.25" customHeight="1" x14ac:dyDescent="0.25">
      <c r="A168" s="331"/>
      <c r="B168" s="271"/>
      <c r="C168" s="29"/>
      <c r="D168" s="30"/>
      <c r="E168" s="364"/>
      <c r="F168" s="364"/>
      <c r="G168" s="364"/>
      <c r="H168" s="31"/>
      <c r="I168" s="324"/>
      <c r="J168" s="37"/>
    </row>
    <row r="169" spans="1:10" s="38" customFormat="1" ht="11.25" customHeight="1" x14ac:dyDescent="0.25">
      <c r="A169" s="332"/>
      <c r="B169" s="271"/>
      <c r="C169" s="32"/>
      <c r="D169" s="33"/>
      <c r="E169" s="317"/>
      <c r="F169" s="318"/>
      <c r="G169" s="319"/>
      <c r="H169" s="31"/>
      <c r="I169" s="325"/>
      <c r="J169" s="37"/>
    </row>
    <row r="170" spans="1:10" s="38" customFormat="1" ht="11.25" customHeight="1" thickBot="1" x14ac:dyDescent="0.3">
      <c r="A170" s="548"/>
      <c r="B170" s="497"/>
      <c r="C170" s="190"/>
      <c r="D170" s="87"/>
      <c r="E170" s="279"/>
      <c r="F170" s="280"/>
      <c r="G170" s="281"/>
      <c r="H170" s="88"/>
      <c r="I170" s="326"/>
      <c r="J170" s="37"/>
    </row>
    <row r="171" spans="1:10" s="38" customFormat="1" ht="12.75" customHeight="1" thickBot="1" x14ac:dyDescent="0.3">
      <c r="A171" s="546" t="s">
        <v>8</v>
      </c>
      <c r="B171" s="373"/>
      <c r="C171" s="373"/>
      <c r="D171" s="43"/>
      <c r="E171" s="44">
        <f>K9*H8</f>
        <v>0</v>
      </c>
      <c r="F171" s="360" t="s">
        <v>36</v>
      </c>
      <c r="G171" s="343"/>
      <c r="H171" s="45">
        <f>SUM(H16:H170)</f>
        <v>0</v>
      </c>
      <c r="I171" s="46">
        <f>SUM(I16:I170)</f>
        <v>0</v>
      </c>
      <c r="J171" s="37"/>
    </row>
    <row r="172" spans="1:10" s="38" customFormat="1" ht="12.75" customHeight="1" x14ac:dyDescent="0.25">
      <c r="A172" s="370" t="str">
        <f>"projektbezogene SollAZ "&amp;$F$3</f>
        <v xml:space="preserve">projektbezogene SollAZ </v>
      </c>
      <c r="B172" s="371"/>
      <c r="C172" s="371"/>
      <c r="D172" s="47"/>
      <c r="E172" s="48">
        <f>K9*H9</f>
        <v>0</v>
      </c>
      <c r="F172" s="370"/>
      <c r="G172" s="371"/>
      <c r="H172" s="371"/>
      <c r="I172" s="76"/>
      <c r="J172" s="37"/>
    </row>
    <row r="173" spans="1:10" s="38" customFormat="1" ht="13" thickBot="1" x14ac:dyDescent="0.3">
      <c r="A173" s="346" t="str">
        <f>"projektbezogene Std. "&amp;$F$3</f>
        <v xml:space="preserve">projektbezogene Std. </v>
      </c>
      <c r="B173" s="347"/>
      <c r="C173" s="347"/>
      <c r="D173" s="49"/>
      <c r="E173" s="50">
        <f>SUMIF(C16:C170,F3,H16:H170)</f>
        <v>0</v>
      </c>
      <c r="F173" s="346"/>
      <c r="G173" s="347"/>
      <c r="H173" s="347"/>
      <c r="I173" s="77"/>
      <c r="J173" s="37"/>
    </row>
    <row r="174" spans="1:10" s="38" customFormat="1" ht="13.5" thickBot="1" x14ac:dyDescent="0.3">
      <c r="A174" s="342" t="s">
        <v>37</v>
      </c>
      <c r="B174" s="343"/>
      <c r="C174" s="343"/>
      <c r="D174" s="51"/>
      <c r="E174" s="52" t="str">
        <f>IF(E173=0,"",ROUND(E173/E171,4))</f>
        <v/>
      </c>
      <c r="F174" s="360"/>
      <c r="G174" s="343"/>
      <c r="H174" s="343"/>
      <c r="I174" s="78"/>
      <c r="J174" s="128"/>
    </row>
    <row r="175" spans="1:10" s="38" customFormat="1" ht="11.25" customHeight="1" x14ac:dyDescent="0.25">
      <c r="A175" s="439" t="str">
        <f>IF(ROUND(H171,5)=ROUND(I171,5),"","Die erbrachte Arbeitszeit stimmt nicht mit der abrechenbaren Arbeitszeit überein")</f>
        <v/>
      </c>
      <c r="B175" s="439"/>
      <c r="C175" s="439"/>
      <c r="D175" s="439"/>
      <c r="E175" s="439"/>
      <c r="F175" s="439"/>
      <c r="G175" s="439"/>
      <c r="H175" s="439"/>
      <c r="I175" s="439"/>
      <c r="J175" s="128"/>
    </row>
    <row r="176" spans="1:10" s="38" customFormat="1" ht="12.75" customHeight="1" x14ac:dyDescent="0.25">
      <c r="A176" s="440" t="s">
        <v>20</v>
      </c>
      <c r="B176" s="440"/>
      <c r="C176" s="440"/>
      <c r="D176" s="440"/>
      <c r="E176" s="440"/>
      <c r="F176" s="440"/>
      <c r="G176" s="440"/>
      <c r="H176" s="129"/>
      <c r="I176" s="129"/>
      <c r="J176" s="126"/>
    </row>
    <row r="177" spans="1:10" s="38" customFormat="1" ht="45" customHeight="1" x14ac:dyDescent="0.25">
      <c r="A177" s="440" t="s">
        <v>19</v>
      </c>
      <c r="B177" s="440"/>
      <c r="C177" s="440"/>
      <c r="D177" s="440"/>
      <c r="E177" s="440"/>
      <c r="F177" s="440"/>
      <c r="G177" s="440"/>
      <c r="H177" s="440"/>
      <c r="I177" s="440"/>
      <c r="J177" s="126"/>
    </row>
    <row r="178" spans="1:10" ht="9.75" customHeight="1" x14ac:dyDescent="0.25">
      <c r="A178" s="344"/>
      <c r="B178" s="344"/>
      <c r="C178" s="344"/>
      <c r="D178" s="16"/>
      <c r="E178" s="344"/>
      <c r="F178" s="344"/>
      <c r="G178" s="344"/>
      <c r="H178" s="344"/>
      <c r="I178" s="344"/>
      <c r="J178" s="130"/>
    </row>
    <row r="179" spans="1:10" ht="42" customHeight="1" x14ac:dyDescent="0.25">
      <c r="A179" s="309" t="s">
        <v>4</v>
      </c>
      <c r="B179" s="310"/>
      <c r="C179" s="311"/>
      <c r="D179" s="75"/>
      <c r="E179" s="309" t="s">
        <v>57</v>
      </c>
      <c r="F179" s="311"/>
      <c r="G179" s="309"/>
      <c r="H179" s="310"/>
      <c r="I179" s="311"/>
    </row>
    <row r="181" spans="1:10" x14ac:dyDescent="0.25">
      <c r="J181" s="93"/>
    </row>
    <row r="182" spans="1:10" x14ac:dyDescent="0.25">
      <c r="J182" s="93"/>
    </row>
  </sheetData>
  <sheetProtection password="C9B4" sheet="1" objects="1" scenarios="1" selectLockedCells="1"/>
  <mergeCells count="279">
    <mergeCell ref="A5:E5"/>
    <mergeCell ref="E17:G17"/>
    <mergeCell ref="E18:G18"/>
    <mergeCell ref="E22:G22"/>
    <mergeCell ref="E23:G23"/>
    <mergeCell ref="E27:G27"/>
    <mergeCell ref="E28:G28"/>
    <mergeCell ref="E32:G32"/>
    <mergeCell ref="E33:G33"/>
    <mergeCell ref="A8:G8"/>
    <mergeCell ref="A9:G9"/>
    <mergeCell ref="A21:A25"/>
    <mergeCell ref="B21:B25"/>
    <mergeCell ref="E21:G21"/>
    <mergeCell ref="A179:C179"/>
    <mergeCell ref="E179:F179"/>
    <mergeCell ref="G179:I179"/>
    <mergeCell ref="A10:G10"/>
    <mergeCell ref="A1:I1"/>
    <mergeCell ref="A2:B2"/>
    <mergeCell ref="G2:I2"/>
    <mergeCell ref="A3:B3"/>
    <mergeCell ref="G3:I3"/>
    <mergeCell ref="A13:I13"/>
    <mergeCell ref="E15:G15"/>
    <mergeCell ref="A16:A20"/>
    <mergeCell ref="B16:B20"/>
    <mergeCell ref="E16:G16"/>
    <mergeCell ref="I16:I20"/>
    <mergeCell ref="E19:G19"/>
    <mergeCell ref="E20:G20"/>
    <mergeCell ref="B12:I12"/>
    <mergeCell ref="A26:A30"/>
    <mergeCell ref="B26:B30"/>
    <mergeCell ref="E26:G26"/>
    <mergeCell ref="I26:I30"/>
    <mergeCell ref="E29:G29"/>
    <mergeCell ref="E30:G30"/>
    <mergeCell ref="I21:I25"/>
    <mergeCell ref="E24:G24"/>
    <mergeCell ref="E25:G25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6:G46"/>
    <mergeCell ref="E49:G49"/>
    <mergeCell ref="E50:G50"/>
    <mergeCell ref="E41:G41"/>
    <mergeCell ref="E44:G44"/>
    <mergeCell ref="E45:G45"/>
    <mergeCell ref="E42:G42"/>
    <mergeCell ref="E43:G43"/>
    <mergeCell ref="E47:G47"/>
    <mergeCell ref="E48:G48"/>
    <mergeCell ref="E52:G52"/>
    <mergeCell ref="E53:G53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81:G81"/>
    <mergeCell ref="E84:G84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A136:A140"/>
    <mergeCell ref="B136:B140"/>
    <mergeCell ref="E136:G136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E132:G132"/>
    <mergeCell ref="E133:G133"/>
    <mergeCell ref="E137:G137"/>
    <mergeCell ref="E138:G138"/>
    <mergeCell ref="A146:A150"/>
    <mergeCell ref="B146:B150"/>
    <mergeCell ref="I146:I150"/>
    <mergeCell ref="A151:A155"/>
    <mergeCell ref="B151:B155"/>
    <mergeCell ref="I151:I155"/>
    <mergeCell ref="E151:G151"/>
    <mergeCell ref="A141:A145"/>
    <mergeCell ref="B141:B145"/>
    <mergeCell ref="E141:G141"/>
    <mergeCell ref="I141:I145"/>
    <mergeCell ref="E144:G144"/>
    <mergeCell ref="E145:G145"/>
    <mergeCell ref="E146:G146"/>
    <mergeCell ref="E149:G149"/>
    <mergeCell ref="E150:G150"/>
    <mergeCell ref="E142:G142"/>
    <mergeCell ref="E143:G143"/>
    <mergeCell ref="E147:G147"/>
    <mergeCell ref="E148:G148"/>
    <mergeCell ref="E152:G152"/>
    <mergeCell ref="E153:G153"/>
    <mergeCell ref="B161:B165"/>
    <mergeCell ref="E161:G161"/>
    <mergeCell ref="I161:I165"/>
    <mergeCell ref="E164:G164"/>
    <mergeCell ref="E165:G165"/>
    <mergeCell ref="A166:A170"/>
    <mergeCell ref="B166:B170"/>
    <mergeCell ref="A156:A160"/>
    <mergeCell ref="B156:B160"/>
    <mergeCell ref="E156:G156"/>
    <mergeCell ref="I156:I160"/>
    <mergeCell ref="E159:G159"/>
    <mergeCell ref="E160:G160"/>
    <mergeCell ref="E157:G157"/>
    <mergeCell ref="E158:G158"/>
    <mergeCell ref="E162:G162"/>
    <mergeCell ref="E163:G163"/>
    <mergeCell ref="E167:G167"/>
    <mergeCell ref="E168:G168"/>
    <mergeCell ref="E2:F2"/>
    <mergeCell ref="E3:F3"/>
    <mergeCell ref="A178:C178"/>
    <mergeCell ref="E178:F178"/>
    <mergeCell ref="E166:G166"/>
    <mergeCell ref="I166:I170"/>
    <mergeCell ref="E154:G154"/>
    <mergeCell ref="E155:G155"/>
    <mergeCell ref="E85:G85"/>
    <mergeCell ref="A176:G176"/>
    <mergeCell ref="A177:I177"/>
    <mergeCell ref="G178:I178"/>
    <mergeCell ref="A171:C171"/>
    <mergeCell ref="F171:G171"/>
    <mergeCell ref="A172:C172"/>
    <mergeCell ref="F172:H172"/>
    <mergeCell ref="A173:C173"/>
    <mergeCell ref="F173:H173"/>
    <mergeCell ref="A174:C174"/>
    <mergeCell ref="F174:H174"/>
    <mergeCell ref="A175:I175"/>
    <mergeCell ref="E169:G169"/>
    <mergeCell ref="E170:G170"/>
    <mergeCell ref="A161:A165"/>
  </mergeCells>
  <phoneticPr fontId="2" type="noConversion"/>
  <conditionalFormatting sqref="A175:I175">
    <cfRule type="cellIs" dxfId="7" priority="1" stopIfTrue="1" operator="equal">
      <formula>"Die erbrachte Arbeitszeit stimmt nicht mit der abrechenbaren Arbeitszeit überein"</formula>
    </cfRule>
  </conditionalFormatting>
  <dataValidations count="6">
    <dataValidation operator="lessThanOrEqual" allowBlank="1" showInputMessage="1" showErrorMessage="1" sqref="J26:J173"/>
    <dataValidation type="time" operator="lessThanOrEqual" allowBlank="1" showInputMessage="1" showErrorMessage="1" sqref="J21:J25">
      <formula1>0.416666666666667</formula1>
    </dataValidation>
    <dataValidation type="list" showInputMessage="1" showErrorMessage="1" sqref="D16:D170 C18:C170">
      <formula1>$K$1:$K$3</formula1>
    </dataValidation>
    <dataValidation type="list" allowBlank="1" showInputMessage="1" showErrorMessage="1" sqref="B16:B170">
      <formula1>$K$4:$K$5</formula1>
    </dataValidation>
    <dataValidation type="time" operator="lessThanOrEqual" showInputMessage="1" showErrorMessage="1" errorTitle="&gt;10 Std." error="Die Tagesarbeitszeit darf nicht mehr als 10 Std. betragen." sqref="H16:H170">
      <formula1>0.416666666666667</formula1>
    </dataValidation>
    <dataValidation type="list" showInputMessage="1" showErrorMessage="1" sqref="C16 C17">
      <formula1>$F$3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zoomScaleNormal="100" zoomScaleSheetLayoutView="100" workbookViewId="0">
      <selection activeCell="E17" sqref="E17:G17"/>
    </sheetView>
  </sheetViews>
  <sheetFormatPr baseColWidth="10" defaultColWidth="11.453125" defaultRowHeight="12.5" x14ac:dyDescent="0.25"/>
  <cols>
    <col min="1" max="1" width="14.7265625" style="5" bestFit="1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0.453125" style="5" customWidth="1"/>
    <col min="7" max="7" width="9.26953125" style="5" customWidth="1"/>
    <col min="8" max="8" width="7.81640625" style="5" customWidth="1"/>
    <col min="9" max="9" width="12.7265625" style="5" customWidth="1"/>
    <col min="10" max="10" width="11.1796875" style="5" hidden="1" customWidth="1"/>
    <col min="11" max="11" width="9.26953125" style="5" hidden="1" customWidth="1"/>
    <col min="12" max="16384" width="11.453125" style="5"/>
  </cols>
  <sheetData>
    <row r="1" spans="1:11" s="123" customFormat="1" ht="13.5" thickBo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8"/>
      <c r="J1" s="122"/>
      <c r="K1" s="109">
        <f>F3</f>
        <v>0</v>
      </c>
    </row>
    <row r="2" spans="1:11" s="123" customFormat="1" ht="13" x14ac:dyDescent="0.25">
      <c r="A2" s="469" t="s">
        <v>12</v>
      </c>
      <c r="B2" s="470"/>
      <c r="C2" s="53" t="s">
        <v>15</v>
      </c>
      <c r="D2" s="53"/>
      <c r="E2" s="560" t="s">
        <v>59</v>
      </c>
      <c r="F2" s="561"/>
      <c r="G2" s="471" t="s">
        <v>11</v>
      </c>
      <c r="H2" s="472"/>
      <c r="I2" s="473"/>
      <c r="J2" s="122"/>
      <c r="K2" s="109" t="s">
        <v>6</v>
      </c>
    </row>
    <row r="3" spans="1:11" s="38" customFormat="1" ht="13" thickBot="1" x14ac:dyDescent="0.3">
      <c r="A3" s="525" t="s">
        <v>16</v>
      </c>
      <c r="B3" s="526"/>
      <c r="C3" s="142" t="s">
        <v>49</v>
      </c>
      <c r="D3" s="54"/>
      <c r="E3" s="532"/>
      <c r="F3" s="480"/>
      <c r="G3" s="527"/>
      <c r="H3" s="288"/>
      <c r="I3" s="528"/>
      <c r="J3" s="124"/>
      <c r="K3" s="109" t="e">
        <f>IF(#REF!="","",#REF!)</f>
        <v>#REF!</v>
      </c>
    </row>
    <row r="4" spans="1:11" s="38" customFormat="1" ht="4.5" hidden="1" customHeight="1" x14ac:dyDescent="0.25">
      <c r="E4" s="55"/>
      <c r="F4" s="56"/>
      <c r="G4" s="57"/>
      <c r="H4" s="56"/>
      <c r="I4" s="58"/>
      <c r="J4" s="124"/>
      <c r="K4" s="109" t="s">
        <v>9</v>
      </c>
    </row>
    <row r="5" spans="1:11" s="40" customFormat="1" ht="14" x14ac:dyDescent="0.25">
      <c r="A5" s="486" t="s">
        <v>35</v>
      </c>
      <c r="B5" s="487"/>
      <c r="C5" s="487"/>
      <c r="D5" s="484"/>
      <c r="E5" s="484"/>
      <c r="F5" s="562"/>
      <c r="G5" s="484"/>
      <c r="H5" s="484"/>
      <c r="I5" s="485"/>
      <c r="K5" s="109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107" t="s">
        <v>33</v>
      </c>
      <c r="I6" s="108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83"/>
      <c r="I7" s="81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00"/>
      <c r="I8" s="22"/>
      <c r="J8" s="40"/>
      <c r="K8" s="40"/>
    </row>
    <row r="9" spans="1:11" s="38" customFormat="1" x14ac:dyDescent="0.25">
      <c r="A9" s="400" t="str">
        <f>"davon im Projekt "&amp;E3&amp;" beschäftigt:"</f>
        <v>davon im Projekt  beschäftigt:</v>
      </c>
      <c r="B9" s="401"/>
      <c r="C9" s="401"/>
      <c r="D9" s="401"/>
      <c r="E9" s="401"/>
      <c r="F9" s="401"/>
      <c r="G9" s="401"/>
      <c r="H9" s="100"/>
      <c r="I9" s="23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121"/>
      <c r="I10" s="80"/>
      <c r="J10" s="109"/>
      <c r="K10" s="111"/>
    </row>
    <row r="11" spans="1:11" s="38" customFormat="1" ht="13.5" thickBot="1" x14ac:dyDescent="0.3">
      <c r="A11" s="61"/>
      <c r="B11" s="61"/>
      <c r="C11" s="61"/>
      <c r="D11" s="61"/>
      <c r="E11" s="61"/>
      <c r="F11" s="62" t="s">
        <v>17</v>
      </c>
      <c r="G11" s="63" t="s">
        <v>26</v>
      </c>
      <c r="H11" s="64" t="s">
        <v>18</v>
      </c>
      <c r="I11" s="125">
        <v>2021</v>
      </c>
      <c r="J11" s="126"/>
      <c r="K11" s="127"/>
    </row>
    <row r="12" spans="1:11" s="38" customFormat="1" ht="20.25" customHeight="1" x14ac:dyDescent="0.25">
      <c r="A12" s="65" t="s">
        <v>1</v>
      </c>
      <c r="B12" s="464" t="s">
        <v>7</v>
      </c>
      <c r="C12" s="464"/>
      <c r="D12" s="464"/>
      <c r="E12" s="464"/>
      <c r="F12" s="464"/>
      <c r="G12" s="464"/>
      <c r="H12" s="464"/>
      <c r="I12" s="465"/>
      <c r="J12" s="126"/>
    </row>
    <row r="13" spans="1:11" s="38" customFormat="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26"/>
    </row>
    <row r="14" spans="1:11" s="38" customFormat="1" ht="6.75" hidden="1" customHeight="1" x14ac:dyDescent="0.25">
      <c r="I14" s="41"/>
      <c r="J14" s="126"/>
    </row>
    <row r="15" spans="1:11" s="40" customFormat="1" ht="52.5" thickBot="1" x14ac:dyDescent="0.3">
      <c r="A15" s="1" t="s">
        <v>2</v>
      </c>
      <c r="B15" s="92" t="s">
        <v>10</v>
      </c>
      <c r="C15" s="92" t="s">
        <v>51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39"/>
    </row>
    <row r="16" spans="1:11" s="40" customFormat="1" ht="11.25" customHeight="1" x14ac:dyDescent="0.25">
      <c r="A16" s="458">
        <v>44348</v>
      </c>
      <c r="B16" s="459"/>
      <c r="C16" s="66"/>
      <c r="D16" s="67"/>
      <c r="E16" s="460"/>
      <c r="F16" s="461"/>
      <c r="G16" s="462"/>
      <c r="H16" s="68"/>
      <c r="I16" s="463">
        <f>IF(B16&lt;&gt;"",0,IF(SUM(H16:H20)&gt;0.416666666666666,0.416666666666666,SUM(H16:H20)))</f>
        <v>0</v>
      </c>
      <c r="J16" s="39"/>
    </row>
    <row r="17" spans="1:10" s="40" customFormat="1" ht="11.25" customHeight="1" x14ac:dyDescent="0.25">
      <c r="A17" s="331"/>
      <c r="B17" s="271"/>
      <c r="C17" s="32"/>
      <c r="D17" s="74"/>
      <c r="E17" s="276"/>
      <c r="F17" s="277"/>
      <c r="G17" s="278"/>
      <c r="H17" s="31"/>
      <c r="I17" s="324"/>
      <c r="J17" s="39"/>
    </row>
    <row r="18" spans="1:10" s="40" customFormat="1" ht="11.25" customHeight="1" x14ac:dyDescent="0.25">
      <c r="A18" s="331"/>
      <c r="B18" s="271"/>
      <c r="C18" s="73"/>
      <c r="D18" s="74"/>
      <c r="E18" s="276"/>
      <c r="F18" s="277"/>
      <c r="G18" s="278"/>
      <c r="H18" s="31"/>
      <c r="I18" s="324"/>
      <c r="J18" s="39"/>
    </row>
    <row r="19" spans="1:10" s="38" customFormat="1" ht="11.25" customHeight="1" x14ac:dyDescent="0.25">
      <c r="A19" s="332"/>
      <c r="B19" s="271"/>
      <c r="C19" s="32"/>
      <c r="D19" s="33"/>
      <c r="E19" s="276"/>
      <c r="F19" s="277"/>
      <c r="G19" s="278"/>
      <c r="H19" s="69"/>
      <c r="I19" s="325"/>
      <c r="J19" s="41"/>
    </row>
    <row r="20" spans="1:10" s="38" customFormat="1" ht="11.25" customHeight="1" thickBot="1" x14ac:dyDescent="0.3">
      <c r="A20" s="333"/>
      <c r="B20" s="272"/>
      <c r="C20" s="70"/>
      <c r="D20" s="71"/>
      <c r="E20" s="279"/>
      <c r="F20" s="280"/>
      <c r="G20" s="281"/>
      <c r="H20" s="72"/>
      <c r="I20" s="345"/>
      <c r="J20" s="10"/>
    </row>
    <row r="21" spans="1:10" s="38" customFormat="1" ht="11.25" customHeight="1" thickTop="1" x14ac:dyDescent="0.25">
      <c r="A21" s="331">
        <f>A16+1</f>
        <v>44349</v>
      </c>
      <c r="B21" s="271"/>
      <c r="C21" s="73"/>
      <c r="D21" s="74"/>
      <c r="E21" s="317"/>
      <c r="F21" s="318"/>
      <c r="G21" s="319"/>
      <c r="H21" s="31"/>
      <c r="I21" s="324">
        <f>IF(B21&lt;&gt;"",0,IF(SUM(H21:H25)&gt;0.416666666666666,0.416666666666666,SUM(H21:H25)))</f>
        <v>0</v>
      </c>
      <c r="J21" s="37"/>
    </row>
    <row r="22" spans="1:10" s="38" customFormat="1" ht="11.25" customHeight="1" x14ac:dyDescent="0.25">
      <c r="A22" s="331"/>
      <c r="B22" s="271"/>
      <c r="C22" s="32"/>
      <c r="D22" s="74"/>
      <c r="E22" s="276"/>
      <c r="F22" s="277"/>
      <c r="G22" s="278"/>
      <c r="H22" s="31"/>
      <c r="I22" s="324"/>
      <c r="J22" s="37"/>
    </row>
    <row r="23" spans="1:10" s="38" customFormat="1" ht="11.25" customHeight="1" x14ac:dyDescent="0.25">
      <c r="A23" s="331"/>
      <c r="B23" s="271"/>
      <c r="C23" s="73"/>
      <c r="D23" s="74"/>
      <c r="E23" s="276"/>
      <c r="F23" s="277"/>
      <c r="G23" s="278"/>
      <c r="H23" s="31"/>
      <c r="I23" s="324"/>
      <c r="J23" s="37"/>
    </row>
    <row r="24" spans="1:10" s="38" customFormat="1" ht="11.25" customHeight="1" x14ac:dyDescent="0.25">
      <c r="A24" s="332"/>
      <c r="B24" s="271"/>
      <c r="C24" s="32"/>
      <c r="D24" s="33"/>
      <c r="E24" s="276"/>
      <c r="F24" s="277"/>
      <c r="G24" s="278"/>
      <c r="H24" s="31"/>
      <c r="I24" s="325"/>
      <c r="J24" s="37"/>
    </row>
    <row r="25" spans="1:10" s="38" customFormat="1" ht="11.25" customHeight="1" thickBot="1" x14ac:dyDescent="0.3">
      <c r="A25" s="333"/>
      <c r="B25" s="272"/>
      <c r="C25" s="70"/>
      <c r="D25" s="71"/>
      <c r="E25" s="279"/>
      <c r="F25" s="280"/>
      <c r="G25" s="281"/>
      <c r="H25" s="36"/>
      <c r="I25" s="345"/>
      <c r="J25" s="37"/>
    </row>
    <row r="26" spans="1:10" s="38" customFormat="1" ht="11.25" customHeight="1" thickTop="1" x14ac:dyDescent="0.25">
      <c r="A26" s="444">
        <f>A21+1</f>
        <v>44350</v>
      </c>
      <c r="B26" s="447"/>
      <c r="C26" s="219"/>
      <c r="D26" s="220"/>
      <c r="E26" s="449"/>
      <c r="F26" s="450"/>
      <c r="G26" s="451"/>
      <c r="H26" s="221"/>
      <c r="I26" s="324">
        <f>IF(B26&lt;&gt;"",0,IF(SUM(H26:H30)&gt;0.416666666666666,0.416666666666666,SUM(H26:H30)))</f>
        <v>0</v>
      </c>
      <c r="J26" s="37"/>
    </row>
    <row r="27" spans="1:10" s="38" customFormat="1" ht="11.25" customHeight="1" x14ac:dyDescent="0.25">
      <c r="A27" s="444"/>
      <c r="B27" s="447"/>
      <c r="C27" s="219"/>
      <c r="D27" s="220"/>
      <c r="E27" s="436"/>
      <c r="F27" s="437"/>
      <c r="G27" s="438"/>
      <c r="H27" s="221"/>
      <c r="I27" s="324"/>
      <c r="J27" s="37"/>
    </row>
    <row r="28" spans="1:10" s="38" customFormat="1" ht="11.25" customHeight="1" x14ac:dyDescent="0.25">
      <c r="A28" s="444"/>
      <c r="B28" s="447"/>
      <c r="C28" s="219"/>
      <c r="D28" s="220"/>
      <c r="E28" s="436"/>
      <c r="F28" s="437"/>
      <c r="G28" s="438"/>
      <c r="H28" s="221"/>
      <c r="I28" s="324"/>
      <c r="J28" s="37"/>
    </row>
    <row r="29" spans="1:10" s="38" customFormat="1" ht="11.25" customHeight="1" x14ac:dyDescent="0.25">
      <c r="A29" s="445"/>
      <c r="B29" s="447"/>
      <c r="C29" s="222"/>
      <c r="D29" s="223"/>
      <c r="E29" s="436"/>
      <c r="F29" s="437"/>
      <c r="G29" s="438"/>
      <c r="H29" s="221"/>
      <c r="I29" s="325"/>
      <c r="J29" s="37"/>
    </row>
    <row r="30" spans="1:10" s="38" customFormat="1" ht="11.25" customHeight="1" thickBot="1" x14ac:dyDescent="0.3">
      <c r="A30" s="446"/>
      <c r="B30" s="448"/>
      <c r="C30" s="224"/>
      <c r="D30" s="225"/>
      <c r="E30" s="452"/>
      <c r="F30" s="453"/>
      <c r="G30" s="454"/>
      <c r="H30" s="226"/>
      <c r="I30" s="345"/>
      <c r="J30" s="37"/>
    </row>
    <row r="31" spans="1:10" s="38" customFormat="1" ht="11.25" customHeight="1" thickTop="1" x14ac:dyDescent="0.25">
      <c r="A31" s="331">
        <f>A26+1</f>
        <v>44351</v>
      </c>
      <c r="B31" s="271"/>
      <c r="C31" s="29"/>
      <c r="D31" s="30"/>
      <c r="E31" s="317"/>
      <c r="F31" s="318"/>
      <c r="G31" s="319"/>
      <c r="H31" s="31"/>
      <c r="I31" s="324">
        <f>IF(B31&lt;&gt;"",0,IF(SUM(H31:H35)&gt;0.416666666666666,0.416666666666666,SUM(H31:H35)))</f>
        <v>0</v>
      </c>
      <c r="J31" s="37"/>
    </row>
    <row r="32" spans="1:10" s="38" customFormat="1" ht="11.25" customHeight="1" x14ac:dyDescent="0.25">
      <c r="A32" s="331"/>
      <c r="B32" s="271"/>
      <c r="C32" s="29"/>
      <c r="D32" s="30"/>
      <c r="E32" s="276"/>
      <c r="F32" s="277"/>
      <c r="G32" s="278"/>
      <c r="H32" s="31"/>
      <c r="I32" s="324"/>
      <c r="J32" s="37"/>
    </row>
    <row r="33" spans="1:10" s="38" customFormat="1" ht="11.25" customHeight="1" x14ac:dyDescent="0.25">
      <c r="A33" s="331"/>
      <c r="B33" s="271"/>
      <c r="C33" s="29"/>
      <c r="D33" s="30"/>
      <c r="E33" s="276"/>
      <c r="F33" s="277"/>
      <c r="G33" s="278"/>
      <c r="H33" s="31"/>
      <c r="I33" s="324"/>
      <c r="J33" s="37"/>
    </row>
    <row r="34" spans="1:10" s="38" customFormat="1" ht="11.25" customHeight="1" x14ac:dyDescent="0.25">
      <c r="A34" s="332"/>
      <c r="B34" s="271"/>
      <c r="C34" s="32"/>
      <c r="D34" s="33"/>
      <c r="E34" s="276"/>
      <c r="F34" s="277"/>
      <c r="G34" s="278"/>
      <c r="H34" s="31"/>
      <c r="I34" s="325"/>
      <c r="J34" s="37"/>
    </row>
    <row r="35" spans="1:10" s="38" customFormat="1" ht="11.25" customHeight="1" thickBot="1" x14ac:dyDescent="0.3">
      <c r="A35" s="333"/>
      <c r="B35" s="272"/>
      <c r="C35" s="34"/>
      <c r="D35" s="35"/>
      <c r="E35" s="279"/>
      <c r="F35" s="280"/>
      <c r="G35" s="281"/>
      <c r="H35" s="36"/>
      <c r="I35" s="345"/>
      <c r="J35" s="37"/>
    </row>
    <row r="36" spans="1:10" s="38" customFormat="1" ht="11.25" customHeight="1" thickTop="1" x14ac:dyDescent="0.25">
      <c r="A36" s="444">
        <f>A31+1</f>
        <v>44352</v>
      </c>
      <c r="B36" s="447"/>
      <c r="C36" s="219"/>
      <c r="D36" s="220"/>
      <c r="E36" s="449"/>
      <c r="F36" s="450"/>
      <c r="G36" s="451"/>
      <c r="H36" s="221"/>
      <c r="I36" s="549">
        <f>IF(B36&lt;&gt;"",0,IF(SUM(H36:H40)&gt;0.416666666666666,0.416666666666666,SUM(H36:H40)))</f>
        <v>0</v>
      </c>
      <c r="J36" s="37"/>
    </row>
    <row r="37" spans="1:10" s="38" customFormat="1" ht="11.25" customHeight="1" x14ac:dyDescent="0.25">
      <c r="A37" s="444"/>
      <c r="B37" s="447"/>
      <c r="C37" s="219"/>
      <c r="D37" s="220"/>
      <c r="E37" s="436"/>
      <c r="F37" s="437"/>
      <c r="G37" s="438"/>
      <c r="H37" s="221"/>
      <c r="I37" s="549"/>
      <c r="J37" s="37"/>
    </row>
    <row r="38" spans="1:10" s="38" customFormat="1" ht="11.25" customHeight="1" x14ac:dyDescent="0.25">
      <c r="A38" s="444"/>
      <c r="B38" s="447"/>
      <c r="C38" s="219"/>
      <c r="D38" s="220"/>
      <c r="E38" s="436"/>
      <c r="F38" s="437"/>
      <c r="G38" s="438"/>
      <c r="H38" s="221"/>
      <c r="I38" s="549"/>
      <c r="J38" s="37"/>
    </row>
    <row r="39" spans="1:10" s="38" customFormat="1" ht="11.25" customHeight="1" x14ac:dyDescent="0.25">
      <c r="A39" s="445"/>
      <c r="B39" s="447"/>
      <c r="C39" s="222"/>
      <c r="D39" s="223"/>
      <c r="E39" s="436"/>
      <c r="F39" s="437"/>
      <c r="G39" s="438"/>
      <c r="H39" s="221"/>
      <c r="I39" s="550"/>
      <c r="J39" s="37"/>
    </row>
    <row r="40" spans="1:10" s="38" customFormat="1" ht="11.25" customHeight="1" thickBot="1" x14ac:dyDescent="0.3">
      <c r="A40" s="446"/>
      <c r="B40" s="448"/>
      <c r="C40" s="224"/>
      <c r="D40" s="225"/>
      <c r="E40" s="452"/>
      <c r="F40" s="453"/>
      <c r="G40" s="454"/>
      <c r="H40" s="226"/>
      <c r="I40" s="551"/>
      <c r="J40" s="37"/>
    </row>
    <row r="41" spans="1:10" s="38" customFormat="1" ht="11.25" customHeight="1" thickTop="1" x14ac:dyDescent="0.25">
      <c r="A41" s="444">
        <f>A36+1</f>
        <v>44353</v>
      </c>
      <c r="B41" s="447"/>
      <c r="C41" s="219"/>
      <c r="D41" s="220"/>
      <c r="E41" s="449"/>
      <c r="F41" s="450"/>
      <c r="G41" s="451"/>
      <c r="H41" s="221"/>
      <c r="I41" s="549">
        <f>IF(B41&lt;&gt;"",0,IF(SUM(H41:H45)&gt;0.416666666666666,0.416666666666666,SUM(H41:H45)))</f>
        <v>0</v>
      </c>
      <c r="J41" s="37"/>
    </row>
    <row r="42" spans="1:10" s="38" customFormat="1" ht="11.25" customHeight="1" x14ac:dyDescent="0.25">
      <c r="A42" s="444"/>
      <c r="B42" s="447"/>
      <c r="C42" s="219"/>
      <c r="D42" s="220"/>
      <c r="E42" s="436"/>
      <c r="F42" s="437"/>
      <c r="G42" s="438"/>
      <c r="H42" s="221"/>
      <c r="I42" s="549"/>
      <c r="J42" s="37"/>
    </row>
    <row r="43" spans="1:10" s="38" customFormat="1" ht="11.25" customHeight="1" x14ac:dyDescent="0.25">
      <c r="A43" s="444"/>
      <c r="B43" s="447"/>
      <c r="C43" s="219"/>
      <c r="D43" s="220"/>
      <c r="E43" s="436"/>
      <c r="F43" s="437"/>
      <c r="G43" s="438"/>
      <c r="H43" s="221"/>
      <c r="I43" s="549"/>
      <c r="J43" s="37"/>
    </row>
    <row r="44" spans="1:10" s="38" customFormat="1" ht="11.25" customHeight="1" x14ac:dyDescent="0.25">
      <c r="A44" s="445"/>
      <c r="B44" s="447"/>
      <c r="C44" s="222"/>
      <c r="D44" s="223"/>
      <c r="E44" s="436"/>
      <c r="F44" s="437"/>
      <c r="G44" s="438"/>
      <c r="H44" s="221"/>
      <c r="I44" s="550"/>
      <c r="J44" s="37"/>
    </row>
    <row r="45" spans="1:10" s="38" customFormat="1" ht="11.25" customHeight="1" thickBot="1" x14ac:dyDescent="0.3">
      <c r="A45" s="446"/>
      <c r="B45" s="448"/>
      <c r="C45" s="224"/>
      <c r="D45" s="225"/>
      <c r="E45" s="452"/>
      <c r="F45" s="453"/>
      <c r="G45" s="454"/>
      <c r="H45" s="226"/>
      <c r="I45" s="551"/>
      <c r="J45" s="37"/>
    </row>
    <row r="46" spans="1:10" s="38" customFormat="1" ht="11.25" customHeight="1" thickTop="1" x14ac:dyDescent="0.25">
      <c r="A46" s="331">
        <f>A41+1</f>
        <v>44354</v>
      </c>
      <c r="B46" s="271"/>
      <c r="C46" s="29"/>
      <c r="D46" s="30"/>
      <c r="E46" s="317"/>
      <c r="F46" s="318"/>
      <c r="G46" s="319"/>
      <c r="H46" s="31"/>
      <c r="I46" s="292">
        <f>IF(B46&lt;&gt;"",0,IF(SUM(H46:H50)&gt;0.416666666666666,0.416666666666666,SUM(H46:H50)))</f>
        <v>0</v>
      </c>
      <c r="J46" s="37"/>
    </row>
    <row r="47" spans="1:10" s="38" customFormat="1" ht="11.25" customHeight="1" x14ac:dyDescent="0.25">
      <c r="A47" s="331"/>
      <c r="B47" s="271"/>
      <c r="C47" s="29"/>
      <c r="D47" s="30"/>
      <c r="E47" s="276"/>
      <c r="F47" s="277"/>
      <c r="G47" s="278"/>
      <c r="H47" s="31"/>
      <c r="I47" s="292"/>
      <c r="J47" s="37"/>
    </row>
    <row r="48" spans="1:10" s="38" customFormat="1" ht="11.25" customHeight="1" x14ac:dyDescent="0.25">
      <c r="A48" s="331"/>
      <c r="B48" s="271"/>
      <c r="C48" s="29"/>
      <c r="D48" s="30"/>
      <c r="E48" s="276"/>
      <c r="F48" s="277"/>
      <c r="G48" s="278"/>
      <c r="H48" s="31"/>
      <c r="I48" s="292"/>
      <c r="J48" s="37"/>
    </row>
    <row r="49" spans="1:10" s="38" customFormat="1" ht="11.25" customHeight="1" x14ac:dyDescent="0.25">
      <c r="A49" s="332"/>
      <c r="B49" s="271"/>
      <c r="C49" s="32"/>
      <c r="D49" s="33"/>
      <c r="E49" s="276"/>
      <c r="F49" s="277"/>
      <c r="G49" s="278"/>
      <c r="H49" s="31"/>
      <c r="I49" s="293"/>
      <c r="J49" s="37"/>
    </row>
    <row r="50" spans="1:10" s="38" customFormat="1" ht="11.25" customHeight="1" thickBot="1" x14ac:dyDescent="0.3">
      <c r="A50" s="333"/>
      <c r="B50" s="272"/>
      <c r="C50" s="34"/>
      <c r="D50" s="35"/>
      <c r="E50" s="279"/>
      <c r="F50" s="280"/>
      <c r="G50" s="281"/>
      <c r="H50" s="36"/>
      <c r="I50" s="294"/>
      <c r="J50" s="37"/>
    </row>
    <row r="51" spans="1:10" s="38" customFormat="1" ht="11.25" customHeight="1" thickTop="1" x14ac:dyDescent="0.25">
      <c r="A51" s="331">
        <f>A46+1</f>
        <v>44355</v>
      </c>
      <c r="B51" s="271"/>
      <c r="C51" s="29"/>
      <c r="D51" s="30"/>
      <c r="E51" s="317"/>
      <c r="F51" s="318"/>
      <c r="G51" s="319"/>
      <c r="H51" s="31"/>
      <c r="I51" s="324">
        <f>IF(B51&lt;&gt;"",0,IF(SUM(H51:H55)&gt;0.416666666666666,0.416666666666666,SUM(H51:H55)))</f>
        <v>0</v>
      </c>
      <c r="J51" s="37"/>
    </row>
    <row r="52" spans="1:10" s="38" customFormat="1" ht="11.25" customHeight="1" x14ac:dyDescent="0.25">
      <c r="A52" s="331"/>
      <c r="B52" s="271"/>
      <c r="C52" s="29"/>
      <c r="D52" s="30"/>
      <c r="E52" s="276"/>
      <c r="F52" s="277"/>
      <c r="G52" s="278"/>
      <c r="H52" s="31"/>
      <c r="I52" s="324"/>
      <c r="J52" s="37"/>
    </row>
    <row r="53" spans="1:10" s="38" customFormat="1" ht="11.25" customHeight="1" x14ac:dyDescent="0.25">
      <c r="A53" s="331"/>
      <c r="B53" s="271"/>
      <c r="C53" s="29"/>
      <c r="D53" s="30"/>
      <c r="E53" s="276"/>
      <c r="F53" s="277"/>
      <c r="G53" s="278"/>
      <c r="H53" s="31"/>
      <c r="I53" s="324"/>
      <c r="J53" s="37"/>
    </row>
    <row r="54" spans="1:10" s="38" customFormat="1" ht="11.25" customHeight="1" x14ac:dyDescent="0.25">
      <c r="A54" s="332"/>
      <c r="B54" s="271"/>
      <c r="C54" s="32"/>
      <c r="D54" s="33"/>
      <c r="E54" s="276"/>
      <c r="F54" s="277"/>
      <c r="G54" s="278"/>
      <c r="H54" s="31"/>
      <c r="I54" s="325"/>
      <c r="J54" s="37"/>
    </row>
    <row r="55" spans="1:10" s="38" customFormat="1" ht="11.25" customHeight="1" thickBot="1" x14ac:dyDescent="0.3">
      <c r="A55" s="333"/>
      <c r="B55" s="272"/>
      <c r="C55" s="34"/>
      <c r="D55" s="35"/>
      <c r="E55" s="279"/>
      <c r="F55" s="280"/>
      <c r="G55" s="281"/>
      <c r="H55" s="36"/>
      <c r="I55" s="345"/>
      <c r="J55" s="37"/>
    </row>
    <row r="56" spans="1:10" s="38" customFormat="1" ht="11.25" customHeight="1" thickTop="1" x14ac:dyDescent="0.25">
      <c r="A56" s="331">
        <f>A51+1</f>
        <v>44356</v>
      </c>
      <c r="B56" s="271"/>
      <c r="C56" s="29"/>
      <c r="D56" s="30"/>
      <c r="E56" s="317"/>
      <c r="F56" s="318"/>
      <c r="G56" s="319"/>
      <c r="H56" s="31"/>
      <c r="I56" s="324">
        <f>IF(B56&lt;&gt;"",0,IF(SUM(H56:H60)&gt;0.416666666666666,0.416666666666666,SUM(H56:H60)))</f>
        <v>0</v>
      </c>
      <c r="J56" s="37"/>
    </row>
    <row r="57" spans="1:10" s="38" customFormat="1" ht="11.25" customHeight="1" x14ac:dyDescent="0.25">
      <c r="A57" s="331"/>
      <c r="B57" s="271"/>
      <c r="C57" s="29"/>
      <c r="D57" s="30"/>
      <c r="E57" s="276"/>
      <c r="F57" s="277"/>
      <c r="G57" s="278"/>
      <c r="H57" s="31"/>
      <c r="I57" s="324"/>
      <c r="J57" s="37"/>
    </row>
    <row r="58" spans="1:10" s="38" customFormat="1" ht="11.25" customHeight="1" x14ac:dyDescent="0.25">
      <c r="A58" s="331"/>
      <c r="B58" s="271"/>
      <c r="C58" s="29"/>
      <c r="D58" s="30"/>
      <c r="E58" s="276"/>
      <c r="F58" s="277"/>
      <c r="G58" s="278"/>
      <c r="H58" s="31"/>
      <c r="I58" s="324"/>
      <c r="J58" s="37"/>
    </row>
    <row r="59" spans="1:10" s="38" customFormat="1" ht="11.25" customHeight="1" x14ac:dyDescent="0.25">
      <c r="A59" s="332"/>
      <c r="B59" s="271"/>
      <c r="C59" s="32"/>
      <c r="D59" s="33"/>
      <c r="E59" s="276"/>
      <c r="F59" s="277"/>
      <c r="G59" s="278"/>
      <c r="H59" s="31"/>
      <c r="I59" s="325"/>
      <c r="J59" s="37"/>
    </row>
    <row r="60" spans="1:10" s="38" customFormat="1" ht="11.25" customHeight="1" thickBot="1" x14ac:dyDescent="0.3">
      <c r="A60" s="333"/>
      <c r="B60" s="272"/>
      <c r="C60" s="34"/>
      <c r="D60" s="35"/>
      <c r="E60" s="279"/>
      <c r="F60" s="280"/>
      <c r="G60" s="281"/>
      <c r="H60" s="36"/>
      <c r="I60" s="345"/>
      <c r="J60" s="37"/>
    </row>
    <row r="61" spans="1:10" s="38" customFormat="1" ht="11.25" customHeight="1" thickTop="1" x14ac:dyDescent="0.25">
      <c r="A61" s="331">
        <f>A56+1</f>
        <v>44357</v>
      </c>
      <c r="B61" s="271"/>
      <c r="C61" s="29"/>
      <c r="D61" s="30"/>
      <c r="E61" s="317"/>
      <c r="F61" s="318"/>
      <c r="G61" s="319"/>
      <c r="H61" s="31"/>
      <c r="I61" s="324">
        <f>IF(B61&lt;&gt;"",0,IF(SUM(H61:H65)&gt;0.416666666666666,0.416666666666666,SUM(H61:H65)))</f>
        <v>0</v>
      </c>
      <c r="J61" s="37"/>
    </row>
    <row r="62" spans="1:10" s="38" customFormat="1" ht="11.25" customHeight="1" x14ac:dyDescent="0.25">
      <c r="A62" s="331"/>
      <c r="B62" s="271"/>
      <c r="C62" s="29"/>
      <c r="D62" s="30"/>
      <c r="E62" s="276"/>
      <c r="F62" s="277"/>
      <c r="G62" s="278"/>
      <c r="H62" s="31"/>
      <c r="I62" s="324"/>
      <c r="J62" s="37"/>
    </row>
    <row r="63" spans="1:10" s="38" customFormat="1" ht="11.25" customHeight="1" x14ac:dyDescent="0.25">
      <c r="A63" s="331"/>
      <c r="B63" s="271"/>
      <c r="C63" s="29"/>
      <c r="D63" s="30"/>
      <c r="E63" s="276"/>
      <c r="F63" s="277"/>
      <c r="G63" s="278"/>
      <c r="H63" s="31"/>
      <c r="I63" s="324"/>
      <c r="J63" s="37"/>
    </row>
    <row r="64" spans="1:10" s="38" customFormat="1" ht="11.25" customHeight="1" x14ac:dyDescent="0.25">
      <c r="A64" s="332"/>
      <c r="B64" s="271"/>
      <c r="C64" s="32"/>
      <c r="D64" s="33"/>
      <c r="E64" s="276"/>
      <c r="F64" s="277"/>
      <c r="G64" s="278"/>
      <c r="H64" s="31"/>
      <c r="I64" s="325"/>
      <c r="J64" s="37"/>
    </row>
    <row r="65" spans="1:10" s="38" customFormat="1" ht="11.25" customHeight="1" thickBot="1" x14ac:dyDescent="0.3">
      <c r="A65" s="333"/>
      <c r="B65" s="272"/>
      <c r="C65" s="34"/>
      <c r="D65" s="35"/>
      <c r="E65" s="279"/>
      <c r="F65" s="280"/>
      <c r="G65" s="281"/>
      <c r="H65" s="36"/>
      <c r="I65" s="345"/>
      <c r="J65" s="37"/>
    </row>
    <row r="66" spans="1:10" s="38" customFormat="1" ht="11.25" customHeight="1" thickTop="1" x14ac:dyDescent="0.25">
      <c r="A66" s="331">
        <f>A61+1</f>
        <v>44358</v>
      </c>
      <c r="B66" s="271"/>
      <c r="C66" s="29"/>
      <c r="D66" s="30"/>
      <c r="E66" s="317"/>
      <c r="F66" s="318"/>
      <c r="G66" s="319"/>
      <c r="H66" s="31"/>
      <c r="I66" s="324">
        <f>IF(B66&lt;&gt;"",0,IF(SUM(H66:H70)&gt;0.416666666666666,0.416666666666666,SUM(H66:H70)))</f>
        <v>0</v>
      </c>
      <c r="J66" s="37"/>
    </row>
    <row r="67" spans="1:10" s="38" customFormat="1" ht="11.25" customHeight="1" x14ac:dyDescent="0.25">
      <c r="A67" s="331"/>
      <c r="B67" s="271"/>
      <c r="C67" s="29"/>
      <c r="D67" s="30"/>
      <c r="E67" s="276"/>
      <c r="F67" s="277"/>
      <c r="G67" s="278"/>
      <c r="H67" s="31"/>
      <c r="I67" s="324"/>
      <c r="J67" s="37"/>
    </row>
    <row r="68" spans="1:10" s="38" customFormat="1" ht="11.25" customHeight="1" x14ac:dyDescent="0.25">
      <c r="A68" s="331"/>
      <c r="B68" s="271"/>
      <c r="C68" s="29"/>
      <c r="D68" s="30"/>
      <c r="E68" s="276"/>
      <c r="F68" s="277"/>
      <c r="G68" s="278"/>
      <c r="H68" s="31"/>
      <c r="I68" s="324"/>
      <c r="J68" s="37"/>
    </row>
    <row r="69" spans="1:10" s="38" customFormat="1" ht="11.25" customHeight="1" x14ac:dyDescent="0.25">
      <c r="A69" s="332"/>
      <c r="B69" s="271"/>
      <c r="C69" s="32"/>
      <c r="D69" s="33"/>
      <c r="E69" s="276"/>
      <c r="F69" s="277"/>
      <c r="G69" s="278"/>
      <c r="H69" s="31"/>
      <c r="I69" s="325"/>
      <c r="J69" s="37"/>
    </row>
    <row r="70" spans="1:10" s="38" customFormat="1" ht="11.25" customHeight="1" thickBot="1" x14ac:dyDescent="0.3">
      <c r="A70" s="333"/>
      <c r="B70" s="272"/>
      <c r="C70" s="34"/>
      <c r="D70" s="35"/>
      <c r="E70" s="279"/>
      <c r="F70" s="280"/>
      <c r="G70" s="281"/>
      <c r="H70" s="36"/>
      <c r="I70" s="345"/>
      <c r="J70" s="37"/>
    </row>
    <row r="71" spans="1:10" s="38" customFormat="1" ht="11.25" customHeight="1" thickTop="1" x14ac:dyDescent="0.25">
      <c r="A71" s="444">
        <f>A66+1</f>
        <v>44359</v>
      </c>
      <c r="B71" s="447"/>
      <c r="C71" s="219"/>
      <c r="D71" s="220"/>
      <c r="E71" s="449"/>
      <c r="F71" s="450"/>
      <c r="G71" s="451"/>
      <c r="H71" s="221"/>
      <c r="I71" s="324">
        <f>IF(B71&lt;&gt;"",0,IF(SUM(H71:H75)&gt;0.416666666666666,0.416666666666666,SUM(H71:H75)))</f>
        <v>0</v>
      </c>
      <c r="J71" s="37"/>
    </row>
    <row r="72" spans="1:10" s="38" customFormat="1" ht="11.25" customHeight="1" x14ac:dyDescent="0.25">
      <c r="A72" s="444"/>
      <c r="B72" s="447"/>
      <c r="C72" s="219"/>
      <c r="D72" s="220"/>
      <c r="E72" s="436"/>
      <c r="F72" s="437"/>
      <c r="G72" s="438"/>
      <c r="H72" s="221"/>
      <c r="I72" s="324"/>
      <c r="J72" s="37"/>
    </row>
    <row r="73" spans="1:10" s="38" customFormat="1" ht="11.25" customHeight="1" x14ac:dyDescent="0.25">
      <c r="A73" s="444"/>
      <c r="B73" s="447"/>
      <c r="C73" s="219"/>
      <c r="D73" s="220"/>
      <c r="E73" s="436"/>
      <c r="F73" s="437"/>
      <c r="G73" s="438"/>
      <c r="H73" s="221"/>
      <c r="I73" s="324"/>
      <c r="J73" s="37"/>
    </row>
    <row r="74" spans="1:10" s="38" customFormat="1" ht="11.25" customHeight="1" x14ac:dyDescent="0.25">
      <c r="A74" s="445"/>
      <c r="B74" s="447"/>
      <c r="C74" s="222"/>
      <c r="D74" s="223"/>
      <c r="E74" s="436"/>
      <c r="F74" s="437"/>
      <c r="G74" s="438"/>
      <c r="H74" s="221"/>
      <c r="I74" s="325"/>
      <c r="J74" s="37"/>
    </row>
    <row r="75" spans="1:10" s="38" customFormat="1" ht="11.25" customHeight="1" thickBot="1" x14ac:dyDescent="0.3">
      <c r="A75" s="446"/>
      <c r="B75" s="448"/>
      <c r="C75" s="224"/>
      <c r="D75" s="225"/>
      <c r="E75" s="452"/>
      <c r="F75" s="453"/>
      <c r="G75" s="454"/>
      <c r="H75" s="226"/>
      <c r="I75" s="345"/>
      <c r="J75" s="37"/>
    </row>
    <row r="76" spans="1:10" s="38" customFormat="1" ht="11.25" customHeight="1" thickTop="1" x14ac:dyDescent="0.25">
      <c r="A76" s="444">
        <f>A71+1</f>
        <v>44360</v>
      </c>
      <c r="B76" s="447"/>
      <c r="C76" s="219"/>
      <c r="D76" s="220"/>
      <c r="E76" s="449"/>
      <c r="F76" s="450"/>
      <c r="G76" s="451"/>
      <c r="H76" s="221"/>
      <c r="I76" s="292">
        <f>IF(B76&lt;&gt;"",0,IF(SUM(H76:H80)&gt;0.416666666666666,0.416666666666666,SUM(H76:H80)))</f>
        <v>0</v>
      </c>
      <c r="J76" s="37"/>
    </row>
    <row r="77" spans="1:10" s="38" customFormat="1" ht="11.25" customHeight="1" x14ac:dyDescent="0.25">
      <c r="A77" s="444"/>
      <c r="B77" s="447"/>
      <c r="C77" s="219"/>
      <c r="D77" s="220"/>
      <c r="E77" s="436"/>
      <c r="F77" s="437"/>
      <c r="G77" s="438"/>
      <c r="H77" s="221"/>
      <c r="I77" s="292"/>
      <c r="J77" s="37"/>
    </row>
    <row r="78" spans="1:10" s="38" customFormat="1" ht="11.25" customHeight="1" x14ac:dyDescent="0.25">
      <c r="A78" s="444"/>
      <c r="B78" s="447"/>
      <c r="C78" s="219"/>
      <c r="D78" s="220"/>
      <c r="E78" s="436"/>
      <c r="F78" s="437"/>
      <c r="G78" s="438"/>
      <c r="H78" s="221"/>
      <c r="I78" s="292"/>
      <c r="J78" s="37"/>
    </row>
    <row r="79" spans="1:10" s="38" customFormat="1" ht="11.25" customHeight="1" x14ac:dyDescent="0.25">
      <c r="A79" s="445"/>
      <c r="B79" s="447"/>
      <c r="C79" s="222"/>
      <c r="D79" s="223"/>
      <c r="E79" s="436"/>
      <c r="F79" s="437"/>
      <c r="G79" s="438"/>
      <c r="H79" s="221"/>
      <c r="I79" s="293"/>
      <c r="J79" s="37"/>
    </row>
    <row r="80" spans="1:10" s="38" customFormat="1" ht="11.25" customHeight="1" thickBot="1" x14ac:dyDescent="0.3">
      <c r="A80" s="446"/>
      <c r="B80" s="448"/>
      <c r="C80" s="224"/>
      <c r="D80" s="225"/>
      <c r="E80" s="452"/>
      <c r="F80" s="453"/>
      <c r="G80" s="454"/>
      <c r="H80" s="226"/>
      <c r="I80" s="294"/>
      <c r="J80" s="42"/>
    </row>
    <row r="81" spans="1:10" s="38" customFormat="1" ht="11.25" customHeight="1" thickTop="1" x14ac:dyDescent="0.25">
      <c r="A81" s="331">
        <f>A76+1</f>
        <v>44361</v>
      </c>
      <c r="B81" s="271"/>
      <c r="C81" s="29"/>
      <c r="D81" s="30"/>
      <c r="E81" s="317"/>
      <c r="F81" s="318"/>
      <c r="G81" s="319"/>
      <c r="H81" s="31"/>
      <c r="I81" s="324">
        <f>IF(B81&lt;&gt;"",0,IF(SUM(H81:H85)&gt;0.416666666666666,0.416666666666666,SUM(H81:H85)))</f>
        <v>0</v>
      </c>
      <c r="J81" s="42"/>
    </row>
    <row r="82" spans="1:10" s="38" customFormat="1" ht="11.25" customHeight="1" x14ac:dyDescent="0.25">
      <c r="A82" s="331"/>
      <c r="B82" s="271"/>
      <c r="C82" s="29"/>
      <c r="D82" s="30"/>
      <c r="E82" s="276"/>
      <c r="F82" s="277"/>
      <c r="G82" s="278"/>
      <c r="H82" s="31"/>
      <c r="I82" s="324"/>
      <c r="J82" s="42"/>
    </row>
    <row r="83" spans="1:10" s="38" customFormat="1" ht="11.25" customHeight="1" x14ac:dyDescent="0.25">
      <c r="A83" s="331"/>
      <c r="B83" s="271"/>
      <c r="C83" s="29"/>
      <c r="D83" s="30"/>
      <c r="E83" s="276"/>
      <c r="F83" s="277"/>
      <c r="G83" s="278"/>
      <c r="H83" s="31"/>
      <c r="I83" s="324"/>
      <c r="J83" s="42"/>
    </row>
    <row r="84" spans="1:10" s="38" customFormat="1" ht="11.25" customHeight="1" x14ac:dyDescent="0.25">
      <c r="A84" s="332"/>
      <c r="B84" s="271"/>
      <c r="C84" s="32"/>
      <c r="D84" s="33"/>
      <c r="E84" s="276"/>
      <c r="F84" s="277"/>
      <c r="G84" s="278"/>
      <c r="H84" s="31"/>
      <c r="I84" s="325"/>
      <c r="J84" s="42"/>
    </row>
    <row r="85" spans="1:10" s="38" customFormat="1" ht="11.25" customHeight="1" thickBot="1" x14ac:dyDescent="0.3">
      <c r="A85" s="333"/>
      <c r="B85" s="272"/>
      <c r="C85" s="34"/>
      <c r="D85" s="35"/>
      <c r="E85" s="279"/>
      <c r="F85" s="280"/>
      <c r="G85" s="281"/>
      <c r="H85" s="36"/>
      <c r="I85" s="345"/>
      <c r="J85" s="42"/>
    </row>
    <row r="86" spans="1:10" s="38" customFormat="1" ht="11.25" customHeight="1" thickTop="1" x14ac:dyDescent="0.25">
      <c r="A86" s="331">
        <f>A81+1</f>
        <v>44362</v>
      </c>
      <c r="B86" s="271"/>
      <c r="C86" s="29"/>
      <c r="D86" s="30"/>
      <c r="E86" s="317"/>
      <c r="F86" s="318"/>
      <c r="G86" s="319"/>
      <c r="H86" s="31"/>
      <c r="I86" s="324">
        <f>IF(B86&lt;&gt;"",0,IF(SUM(H86:H90)&gt;0.416666666666666,0.416666666666666,SUM(H86:H90)))</f>
        <v>0</v>
      </c>
      <c r="J86" s="42"/>
    </row>
    <row r="87" spans="1:10" s="38" customFormat="1" ht="11.25" customHeight="1" x14ac:dyDescent="0.25">
      <c r="A87" s="331"/>
      <c r="B87" s="271"/>
      <c r="C87" s="29"/>
      <c r="D87" s="30"/>
      <c r="E87" s="276"/>
      <c r="F87" s="277"/>
      <c r="G87" s="278"/>
      <c r="H87" s="31"/>
      <c r="I87" s="324"/>
      <c r="J87" s="42"/>
    </row>
    <row r="88" spans="1:10" s="38" customFormat="1" ht="11.25" customHeight="1" x14ac:dyDescent="0.25">
      <c r="A88" s="331"/>
      <c r="B88" s="271"/>
      <c r="C88" s="29"/>
      <c r="D88" s="30"/>
      <c r="E88" s="276"/>
      <c r="F88" s="277"/>
      <c r="G88" s="278"/>
      <c r="H88" s="31"/>
      <c r="I88" s="324"/>
      <c r="J88" s="42"/>
    </row>
    <row r="89" spans="1:10" s="38" customFormat="1" ht="11.25" customHeight="1" x14ac:dyDescent="0.25">
      <c r="A89" s="332"/>
      <c r="B89" s="271"/>
      <c r="C89" s="32"/>
      <c r="D89" s="33"/>
      <c r="E89" s="276"/>
      <c r="F89" s="277"/>
      <c r="G89" s="278"/>
      <c r="H89" s="31"/>
      <c r="I89" s="325"/>
      <c r="J89" s="42"/>
    </row>
    <row r="90" spans="1:10" s="38" customFormat="1" ht="11.25" customHeight="1" thickBot="1" x14ac:dyDescent="0.3">
      <c r="A90" s="333"/>
      <c r="B90" s="272"/>
      <c r="C90" s="34"/>
      <c r="D90" s="35"/>
      <c r="E90" s="279"/>
      <c r="F90" s="280"/>
      <c r="G90" s="281"/>
      <c r="H90" s="36"/>
      <c r="I90" s="345"/>
      <c r="J90" s="42"/>
    </row>
    <row r="91" spans="1:10" s="38" customFormat="1" ht="11.25" customHeight="1" thickTop="1" x14ac:dyDescent="0.25">
      <c r="A91" s="331">
        <f>A86+1</f>
        <v>44363</v>
      </c>
      <c r="B91" s="271"/>
      <c r="C91" s="29"/>
      <c r="D91" s="30"/>
      <c r="E91" s="317"/>
      <c r="F91" s="318"/>
      <c r="G91" s="319"/>
      <c r="H91" s="31"/>
      <c r="I91" s="324">
        <f>IF(B91&lt;&gt;"",0,IF(SUM(H91:H95)&gt;0.416666666666666,0.416666666666666,SUM(H91:H95)))</f>
        <v>0</v>
      </c>
      <c r="J91" s="42"/>
    </row>
    <row r="92" spans="1:10" s="38" customFormat="1" ht="11.25" customHeight="1" x14ac:dyDescent="0.25">
      <c r="A92" s="331"/>
      <c r="B92" s="271"/>
      <c r="C92" s="29"/>
      <c r="D92" s="30"/>
      <c r="E92" s="276"/>
      <c r="F92" s="277"/>
      <c r="G92" s="278"/>
      <c r="H92" s="31"/>
      <c r="I92" s="324"/>
      <c r="J92" s="42"/>
    </row>
    <row r="93" spans="1:10" s="38" customFormat="1" ht="11.25" customHeight="1" x14ac:dyDescent="0.25">
      <c r="A93" s="331"/>
      <c r="B93" s="271"/>
      <c r="C93" s="29"/>
      <c r="D93" s="30"/>
      <c r="E93" s="276"/>
      <c r="F93" s="277"/>
      <c r="G93" s="278"/>
      <c r="H93" s="31"/>
      <c r="I93" s="324"/>
      <c r="J93" s="42"/>
    </row>
    <row r="94" spans="1:10" s="38" customFormat="1" ht="11.25" customHeight="1" x14ac:dyDescent="0.25">
      <c r="A94" s="332"/>
      <c r="B94" s="271"/>
      <c r="C94" s="32"/>
      <c r="D94" s="33"/>
      <c r="E94" s="276"/>
      <c r="F94" s="277"/>
      <c r="G94" s="278"/>
      <c r="H94" s="31"/>
      <c r="I94" s="325"/>
      <c r="J94" s="42"/>
    </row>
    <row r="95" spans="1:10" s="38" customFormat="1" ht="11.25" customHeight="1" thickBot="1" x14ac:dyDescent="0.3">
      <c r="A95" s="333"/>
      <c r="B95" s="272"/>
      <c r="C95" s="34"/>
      <c r="D95" s="35"/>
      <c r="E95" s="279"/>
      <c r="F95" s="280"/>
      <c r="G95" s="281"/>
      <c r="H95" s="36"/>
      <c r="I95" s="345"/>
      <c r="J95" s="42"/>
    </row>
    <row r="96" spans="1:10" s="38" customFormat="1" ht="11.25" customHeight="1" thickTop="1" x14ac:dyDescent="0.25">
      <c r="A96" s="331">
        <f>A91+1</f>
        <v>44364</v>
      </c>
      <c r="B96" s="271"/>
      <c r="C96" s="29"/>
      <c r="D96" s="30"/>
      <c r="E96" s="317"/>
      <c r="F96" s="318"/>
      <c r="G96" s="319"/>
      <c r="H96" s="31"/>
      <c r="I96" s="324">
        <f>IF(B96&lt;&gt;"",0,IF(SUM(H96:H100)&gt;0.416666666666666,0.416666666666666,SUM(H96:H100)))</f>
        <v>0</v>
      </c>
      <c r="J96" s="42"/>
    </row>
    <row r="97" spans="1:10" s="38" customFormat="1" ht="11.25" customHeight="1" x14ac:dyDescent="0.25">
      <c r="A97" s="331"/>
      <c r="B97" s="271"/>
      <c r="C97" s="29"/>
      <c r="D97" s="30"/>
      <c r="E97" s="276"/>
      <c r="F97" s="277"/>
      <c r="G97" s="278"/>
      <c r="H97" s="31"/>
      <c r="I97" s="324"/>
      <c r="J97" s="42"/>
    </row>
    <row r="98" spans="1:10" s="38" customFormat="1" ht="11.25" customHeight="1" x14ac:dyDescent="0.25">
      <c r="A98" s="331"/>
      <c r="B98" s="271"/>
      <c r="C98" s="29"/>
      <c r="D98" s="30"/>
      <c r="E98" s="276"/>
      <c r="F98" s="277"/>
      <c r="G98" s="278"/>
      <c r="H98" s="31"/>
      <c r="I98" s="324"/>
      <c r="J98" s="42"/>
    </row>
    <row r="99" spans="1:10" s="38" customFormat="1" ht="11.25" customHeight="1" x14ac:dyDescent="0.25">
      <c r="A99" s="332"/>
      <c r="B99" s="271"/>
      <c r="C99" s="32"/>
      <c r="D99" s="33"/>
      <c r="E99" s="276"/>
      <c r="F99" s="277"/>
      <c r="G99" s="278"/>
      <c r="H99" s="31"/>
      <c r="I99" s="325"/>
      <c r="J99" s="42"/>
    </row>
    <row r="100" spans="1:10" s="38" customFormat="1" ht="11.25" customHeight="1" thickBot="1" x14ac:dyDescent="0.3">
      <c r="A100" s="333"/>
      <c r="B100" s="272"/>
      <c r="C100" s="34"/>
      <c r="D100" s="35"/>
      <c r="E100" s="279"/>
      <c r="F100" s="280"/>
      <c r="G100" s="281"/>
      <c r="H100" s="36"/>
      <c r="I100" s="345"/>
      <c r="J100" s="42"/>
    </row>
    <row r="101" spans="1:10" s="38" customFormat="1" ht="11.25" customHeight="1" thickTop="1" x14ac:dyDescent="0.25">
      <c r="A101" s="331">
        <f>A96+1</f>
        <v>44365</v>
      </c>
      <c r="B101" s="271"/>
      <c r="C101" s="29"/>
      <c r="D101" s="30"/>
      <c r="E101" s="317"/>
      <c r="F101" s="318"/>
      <c r="G101" s="319"/>
      <c r="H101" s="31"/>
      <c r="I101" s="324">
        <f>IF(B101&lt;&gt;"",0,IF(SUM(H101:H105)&gt;0.416666666666666,0.416666666666666,SUM(H101:H105)))</f>
        <v>0</v>
      </c>
      <c r="J101" s="42"/>
    </row>
    <row r="102" spans="1:10" s="38" customFormat="1" ht="11.25" customHeight="1" x14ac:dyDescent="0.25">
      <c r="A102" s="331"/>
      <c r="B102" s="271"/>
      <c r="C102" s="29"/>
      <c r="D102" s="30"/>
      <c r="E102" s="276"/>
      <c r="F102" s="277"/>
      <c r="G102" s="278"/>
      <c r="H102" s="31"/>
      <c r="I102" s="324"/>
      <c r="J102" s="42"/>
    </row>
    <row r="103" spans="1:10" s="38" customFormat="1" ht="11.25" customHeight="1" x14ac:dyDescent="0.25">
      <c r="A103" s="331"/>
      <c r="B103" s="271"/>
      <c r="C103" s="29"/>
      <c r="D103" s="30"/>
      <c r="E103" s="276"/>
      <c r="F103" s="277"/>
      <c r="G103" s="278"/>
      <c r="H103" s="31"/>
      <c r="I103" s="324"/>
      <c r="J103" s="42"/>
    </row>
    <row r="104" spans="1:10" s="38" customFormat="1" ht="11.25" customHeight="1" x14ac:dyDescent="0.25">
      <c r="A104" s="332"/>
      <c r="B104" s="271"/>
      <c r="C104" s="32"/>
      <c r="D104" s="33"/>
      <c r="E104" s="276"/>
      <c r="F104" s="277"/>
      <c r="G104" s="278"/>
      <c r="H104" s="31"/>
      <c r="I104" s="325"/>
      <c r="J104" s="42"/>
    </row>
    <row r="105" spans="1:10" s="38" customFormat="1" ht="11.25" customHeight="1" thickBot="1" x14ac:dyDescent="0.3">
      <c r="A105" s="333"/>
      <c r="B105" s="272"/>
      <c r="C105" s="34"/>
      <c r="D105" s="35"/>
      <c r="E105" s="279"/>
      <c r="F105" s="280"/>
      <c r="G105" s="281"/>
      <c r="H105" s="36"/>
      <c r="I105" s="345"/>
      <c r="J105" s="42"/>
    </row>
    <row r="106" spans="1:10" s="38" customFormat="1" ht="11.25" customHeight="1" thickTop="1" x14ac:dyDescent="0.25">
      <c r="A106" s="444">
        <f>A101+1</f>
        <v>44366</v>
      </c>
      <c r="B106" s="447"/>
      <c r="C106" s="219"/>
      <c r="D106" s="220"/>
      <c r="E106" s="449"/>
      <c r="F106" s="450"/>
      <c r="G106" s="451"/>
      <c r="H106" s="221"/>
      <c r="I106" s="324">
        <f>IF(B106&lt;&gt;"",0,IF(SUM(H106:H110)&gt;0.416666666666666,0.416666666666666,SUM(H106:H110)))</f>
        <v>0</v>
      </c>
      <c r="J106" s="42"/>
    </row>
    <row r="107" spans="1:10" s="38" customFormat="1" ht="11.25" customHeight="1" x14ac:dyDescent="0.25">
      <c r="A107" s="444"/>
      <c r="B107" s="447"/>
      <c r="C107" s="219"/>
      <c r="D107" s="220"/>
      <c r="E107" s="436"/>
      <c r="F107" s="437"/>
      <c r="G107" s="438"/>
      <c r="H107" s="221"/>
      <c r="I107" s="324"/>
      <c r="J107" s="37"/>
    </row>
    <row r="108" spans="1:10" s="38" customFormat="1" ht="11.25" customHeight="1" x14ac:dyDescent="0.25">
      <c r="A108" s="444"/>
      <c r="B108" s="447"/>
      <c r="C108" s="219"/>
      <c r="D108" s="220"/>
      <c r="E108" s="436"/>
      <c r="F108" s="437"/>
      <c r="G108" s="438"/>
      <c r="H108" s="221"/>
      <c r="I108" s="324"/>
      <c r="J108" s="37"/>
    </row>
    <row r="109" spans="1:10" s="38" customFormat="1" ht="11.25" customHeight="1" x14ac:dyDescent="0.25">
      <c r="A109" s="445"/>
      <c r="B109" s="447"/>
      <c r="C109" s="222"/>
      <c r="D109" s="223"/>
      <c r="E109" s="436"/>
      <c r="F109" s="437"/>
      <c r="G109" s="438"/>
      <c r="H109" s="221"/>
      <c r="I109" s="325"/>
      <c r="J109" s="37"/>
    </row>
    <row r="110" spans="1:10" s="38" customFormat="1" ht="11.25" customHeight="1" thickBot="1" x14ac:dyDescent="0.3">
      <c r="A110" s="446"/>
      <c r="B110" s="448"/>
      <c r="C110" s="224"/>
      <c r="D110" s="225"/>
      <c r="E110" s="452"/>
      <c r="F110" s="453"/>
      <c r="G110" s="454"/>
      <c r="H110" s="226"/>
      <c r="I110" s="345"/>
      <c r="J110" s="37"/>
    </row>
    <row r="111" spans="1:10" s="38" customFormat="1" ht="11.25" customHeight="1" thickTop="1" x14ac:dyDescent="0.25">
      <c r="A111" s="444">
        <f>A106+1</f>
        <v>44367</v>
      </c>
      <c r="B111" s="447"/>
      <c r="C111" s="219"/>
      <c r="D111" s="220"/>
      <c r="E111" s="449"/>
      <c r="F111" s="450"/>
      <c r="G111" s="451"/>
      <c r="H111" s="221"/>
      <c r="I111" s="292">
        <f>IF(B111&lt;&gt;"",0,IF(SUM(H111:H115)&gt;0.416666666666666,0.416666666666666,SUM(H111:H115)))</f>
        <v>0</v>
      </c>
      <c r="J111" s="37"/>
    </row>
    <row r="112" spans="1:10" s="38" customFormat="1" ht="11.25" customHeight="1" x14ac:dyDescent="0.25">
      <c r="A112" s="444"/>
      <c r="B112" s="447"/>
      <c r="C112" s="219"/>
      <c r="D112" s="220"/>
      <c r="E112" s="436"/>
      <c r="F112" s="437"/>
      <c r="G112" s="438"/>
      <c r="H112" s="221"/>
      <c r="I112" s="292"/>
      <c r="J112" s="37"/>
    </row>
    <row r="113" spans="1:10" s="38" customFormat="1" ht="11.25" customHeight="1" x14ac:dyDescent="0.25">
      <c r="A113" s="444"/>
      <c r="B113" s="447"/>
      <c r="C113" s="219"/>
      <c r="D113" s="220"/>
      <c r="E113" s="436"/>
      <c r="F113" s="437"/>
      <c r="G113" s="438"/>
      <c r="H113" s="221"/>
      <c r="I113" s="292"/>
      <c r="J113" s="37"/>
    </row>
    <row r="114" spans="1:10" s="38" customFormat="1" ht="11.25" customHeight="1" x14ac:dyDescent="0.25">
      <c r="A114" s="445"/>
      <c r="B114" s="447"/>
      <c r="C114" s="222"/>
      <c r="D114" s="223"/>
      <c r="E114" s="436"/>
      <c r="F114" s="437"/>
      <c r="G114" s="438"/>
      <c r="H114" s="221"/>
      <c r="I114" s="293"/>
      <c r="J114" s="37"/>
    </row>
    <row r="115" spans="1:10" s="38" customFormat="1" ht="11.25" customHeight="1" thickBot="1" x14ac:dyDescent="0.3">
      <c r="A115" s="446"/>
      <c r="B115" s="448"/>
      <c r="C115" s="224"/>
      <c r="D115" s="225"/>
      <c r="E115" s="452"/>
      <c r="F115" s="453"/>
      <c r="G115" s="454"/>
      <c r="H115" s="226"/>
      <c r="I115" s="294"/>
      <c r="J115" s="37"/>
    </row>
    <row r="116" spans="1:10" s="38" customFormat="1" ht="11.25" customHeight="1" thickTop="1" x14ac:dyDescent="0.25">
      <c r="A116" s="331">
        <f>A111+1</f>
        <v>44368</v>
      </c>
      <c r="B116" s="271"/>
      <c r="C116" s="29"/>
      <c r="D116" s="30"/>
      <c r="E116" s="317"/>
      <c r="F116" s="318"/>
      <c r="G116" s="319"/>
      <c r="H116" s="31"/>
      <c r="I116" s="324">
        <f>IF(B116&lt;&gt;"",0,IF(SUM(H116:H120)&gt;0.416666666666666,0.416666666666666,SUM(H116:H120)))</f>
        <v>0</v>
      </c>
      <c r="J116" s="37"/>
    </row>
    <row r="117" spans="1:10" s="38" customFormat="1" ht="11.25" customHeight="1" x14ac:dyDescent="0.25">
      <c r="A117" s="331"/>
      <c r="B117" s="271"/>
      <c r="C117" s="29"/>
      <c r="D117" s="30"/>
      <c r="E117" s="276"/>
      <c r="F117" s="277"/>
      <c r="G117" s="278"/>
      <c r="H117" s="31"/>
      <c r="I117" s="324"/>
      <c r="J117" s="37"/>
    </row>
    <row r="118" spans="1:10" s="38" customFormat="1" ht="11.25" customHeight="1" x14ac:dyDescent="0.25">
      <c r="A118" s="331"/>
      <c r="B118" s="271"/>
      <c r="C118" s="29"/>
      <c r="D118" s="30"/>
      <c r="E118" s="276"/>
      <c r="F118" s="277"/>
      <c r="G118" s="278"/>
      <c r="H118" s="31"/>
      <c r="I118" s="324"/>
      <c r="J118" s="37"/>
    </row>
    <row r="119" spans="1:10" s="38" customFormat="1" ht="11.25" customHeight="1" x14ac:dyDescent="0.25">
      <c r="A119" s="332"/>
      <c r="B119" s="271"/>
      <c r="C119" s="32"/>
      <c r="D119" s="33"/>
      <c r="E119" s="276"/>
      <c r="F119" s="277"/>
      <c r="G119" s="278"/>
      <c r="H119" s="31"/>
      <c r="I119" s="325"/>
      <c r="J119" s="37"/>
    </row>
    <row r="120" spans="1:10" s="38" customFormat="1" ht="11.25" customHeight="1" thickBot="1" x14ac:dyDescent="0.3">
      <c r="A120" s="333"/>
      <c r="B120" s="272"/>
      <c r="C120" s="34"/>
      <c r="D120" s="35"/>
      <c r="E120" s="279"/>
      <c r="F120" s="280"/>
      <c r="G120" s="281"/>
      <c r="H120" s="36"/>
      <c r="I120" s="345"/>
      <c r="J120" s="37"/>
    </row>
    <row r="121" spans="1:10" s="38" customFormat="1" ht="11.25" customHeight="1" thickTop="1" x14ac:dyDescent="0.25">
      <c r="A121" s="331">
        <f>A116+1</f>
        <v>44369</v>
      </c>
      <c r="B121" s="271"/>
      <c r="C121" s="29"/>
      <c r="D121" s="30"/>
      <c r="E121" s="317"/>
      <c r="F121" s="318"/>
      <c r="G121" s="319"/>
      <c r="H121" s="31"/>
      <c r="I121" s="324">
        <f>IF(B121&lt;&gt;"",0,IF(SUM(H121:H125)&gt;0.416666666666666,0.416666666666666,SUM(H121:H125)))</f>
        <v>0</v>
      </c>
      <c r="J121" s="37"/>
    </row>
    <row r="122" spans="1:10" s="38" customFormat="1" ht="11.25" customHeight="1" x14ac:dyDescent="0.25">
      <c r="A122" s="331"/>
      <c r="B122" s="271"/>
      <c r="C122" s="29"/>
      <c r="D122" s="30"/>
      <c r="E122" s="276"/>
      <c r="F122" s="277"/>
      <c r="G122" s="278"/>
      <c r="H122" s="31"/>
      <c r="I122" s="324"/>
      <c r="J122" s="37"/>
    </row>
    <row r="123" spans="1:10" s="38" customFormat="1" ht="11.25" customHeight="1" x14ac:dyDescent="0.25">
      <c r="A123" s="331"/>
      <c r="B123" s="271"/>
      <c r="C123" s="29"/>
      <c r="D123" s="30"/>
      <c r="E123" s="276"/>
      <c r="F123" s="277"/>
      <c r="G123" s="278"/>
      <c r="H123" s="31"/>
      <c r="I123" s="324"/>
      <c r="J123" s="37"/>
    </row>
    <row r="124" spans="1:10" s="38" customFormat="1" ht="11.25" customHeight="1" x14ac:dyDescent="0.25">
      <c r="A124" s="332"/>
      <c r="B124" s="271"/>
      <c r="C124" s="32"/>
      <c r="D124" s="33"/>
      <c r="E124" s="276"/>
      <c r="F124" s="277"/>
      <c r="G124" s="278"/>
      <c r="H124" s="31"/>
      <c r="I124" s="325"/>
      <c r="J124" s="37"/>
    </row>
    <row r="125" spans="1:10" s="38" customFormat="1" ht="11.25" customHeight="1" thickBot="1" x14ac:dyDescent="0.3">
      <c r="A125" s="333"/>
      <c r="B125" s="272"/>
      <c r="C125" s="34"/>
      <c r="D125" s="35"/>
      <c r="E125" s="279"/>
      <c r="F125" s="280"/>
      <c r="G125" s="281"/>
      <c r="H125" s="36"/>
      <c r="I125" s="345"/>
      <c r="J125" s="37"/>
    </row>
    <row r="126" spans="1:10" s="38" customFormat="1" ht="11.25" customHeight="1" thickTop="1" x14ac:dyDescent="0.25">
      <c r="A126" s="493">
        <f>A121+1</f>
        <v>44370</v>
      </c>
      <c r="B126" s="496"/>
      <c r="C126" s="29"/>
      <c r="D126" s="30"/>
      <c r="E126" s="317"/>
      <c r="F126" s="318"/>
      <c r="G126" s="319"/>
      <c r="H126" s="31"/>
      <c r="I126" s="508">
        <f>IF(B126&lt;&gt;"",0,IF(SUM(H126:H130)&gt;0.416666666666666,0.416666666666666,SUM(H126:H130)))</f>
        <v>0</v>
      </c>
      <c r="J126" s="37"/>
    </row>
    <row r="127" spans="1:10" s="38" customFormat="1" ht="11.25" customHeight="1" x14ac:dyDescent="0.25">
      <c r="A127" s="494"/>
      <c r="B127" s="271"/>
      <c r="C127" s="29"/>
      <c r="D127" s="30"/>
      <c r="E127" s="276"/>
      <c r="F127" s="277"/>
      <c r="G127" s="278"/>
      <c r="H127" s="31"/>
      <c r="I127" s="509"/>
      <c r="J127" s="37"/>
    </row>
    <row r="128" spans="1:10" s="38" customFormat="1" ht="11.25" customHeight="1" x14ac:dyDescent="0.25">
      <c r="A128" s="494"/>
      <c r="B128" s="271"/>
      <c r="C128" s="29"/>
      <c r="D128" s="30"/>
      <c r="E128" s="276"/>
      <c r="F128" s="277"/>
      <c r="G128" s="278"/>
      <c r="H128" s="31"/>
      <c r="I128" s="509"/>
      <c r="J128" s="37"/>
    </row>
    <row r="129" spans="1:10" s="38" customFormat="1" ht="11.25" customHeight="1" x14ac:dyDescent="0.25">
      <c r="A129" s="494"/>
      <c r="B129" s="271"/>
      <c r="C129" s="32"/>
      <c r="D129" s="33"/>
      <c r="E129" s="276"/>
      <c r="F129" s="277"/>
      <c r="G129" s="278"/>
      <c r="H129" s="31"/>
      <c r="I129" s="509"/>
      <c r="J129" s="37"/>
    </row>
    <row r="130" spans="1:10" s="38" customFormat="1" ht="11.25" customHeight="1" thickBot="1" x14ac:dyDescent="0.3">
      <c r="A130" s="507"/>
      <c r="B130" s="272"/>
      <c r="C130" s="34"/>
      <c r="D130" s="35"/>
      <c r="E130" s="279"/>
      <c r="F130" s="280"/>
      <c r="G130" s="281"/>
      <c r="H130" s="36"/>
      <c r="I130" s="510"/>
      <c r="J130" s="37"/>
    </row>
    <row r="131" spans="1:10" s="38" customFormat="1" ht="11.25" customHeight="1" thickTop="1" x14ac:dyDescent="0.25">
      <c r="A131" s="331">
        <f>A126+1</f>
        <v>44371</v>
      </c>
      <c r="B131" s="271"/>
      <c r="C131" s="29"/>
      <c r="D131" s="30"/>
      <c r="E131" s="317"/>
      <c r="F131" s="318"/>
      <c r="G131" s="319"/>
      <c r="H131" s="31"/>
      <c r="I131" s="292">
        <f>IF(B131&lt;&gt;"",0,IF(SUM(H131:H135)&gt;0.416666666666666,0.416666666666666,SUM(H131:H135)))</f>
        <v>0</v>
      </c>
      <c r="J131" s="37"/>
    </row>
    <row r="132" spans="1:10" s="38" customFormat="1" ht="11.25" customHeight="1" x14ac:dyDescent="0.25">
      <c r="A132" s="331"/>
      <c r="B132" s="271"/>
      <c r="C132" s="29"/>
      <c r="D132" s="30"/>
      <c r="E132" s="276"/>
      <c r="F132" s="277"/>
      <c r="G132" s="278"/>
      <c r="H132" s="31"/>
      <c r="I132" s="292"/>
      <c r="J132" s="37"/>
    </row>
    <row r="133" spans="1:10" s="38" customFormat="1" ht="11.25" customHeight="1" x14ac:dyDescent="0.25">
      <c r="A133" s="331"/>
      <c r="B133" s="271"/>
      <c r="C133" s="29"/>
      <c r="D133" s="30"/>
      <c r="E133" s="276"/>
      <c r="F133" s="277"/>
      <c r="G133" s="278"/>
      <c r="H133" s="31"/>
      <c r="I133" s="292"/>
      <c r="J133" s="37"/>
    </row>
    <row r="134" spans="1:10" s="38" customFormat="1" ht="11.25" customHeight="1" x14ac:dyDescent="0.25">
      <c r="A134" s="332"/>
      <c r="B134" s="271"/>
      <c r="C134" s="32"/>
      <c r="D134" s="33"/>
      <c r="E134" s="276"/>
      <c r="F134" s="277"/>
      <c r="G134" s="278"/>
      <c r="H134" s="31"/>
      <c r="I134" s="293"/>
      <c r="J134" s="37"/>
    </row>
    <row r="135" spans="1:10" s="38" customFormat="1" ht="11.25" customHeight="1" thickBot="1" x14ac:dyDescent="0.3">
      <c r="A135" s="333"/>
      <c r="B135" s="272"/>
      <c r="C135" s="34"/>
      <c r="D135" s="35"/>
      <c r="E135" s="279"/>
      <c r="F135" s="280"/>
      <c r="G135" s="281"/>
      <c r="H135" s="36"/>
      <c r="I135" s="294"/>
      <c r="J135" s="37"/>
    </row>
    <row r="136" spans="1:10" s="38" customFormat="1" ht="11.25" customHeight="1" thickTop="1" x14ac:dyDescent="0.25">
      <c r="A136" s="331">
        <f>A131+1</f>
        <v>44372</v>
      </c>
      <c r="B136" s="271"/>
      <c r="C136" s="29"/>
      <c r="D136" s="30"/>
      <c r="E136" s="317"/>
      <c r="F136" s="318"/>
      <c r="G136" s="319"/>
      <c r="H136" s="31"/>
      <c r="I136" s="324">
        <f>IF(B136&lt;&gt;"",0,IF(SUM(H136:H140)&gt;0.416666666666666,0.416666666666666,SUM(H136:H140)))</f>
        <v>0</v>
      </c>
      <c r="J136" s="37"/>
    </row>
    <row r="137" spans="1:10" s="38" customFormat="1" ht="11.25" customHeight="1" x14ac:dyDescent="0.25">
      <c r="A137" s="331"/>
      <c r="B137" s="271"/>
      <c r="C137" s="29"/>
      <c r="D137" s="30"/>
      <c r="E137" s="276"/>
      <c r="F137" s="277"/>
      <c r="G137" s="278"/>
      <c r="H137" s="31"/>
      <c r="I137" s="324"/>
      <c r="J137" s="37"/>
    </row>
    <row r="138" spans="1:10" s="38" customFormat="1" ht="11.25" customHeight="1" x14ac:dyDescent="0.25">
      <c r="A138" s="331"/>
      <c r="B138" s="271"/>
      <c r="C138" s="29"/>
      <c r="D138" s="30"/>
      <c r="E138" s="276"/>
      <c r="F138" s="277"/>
      <c r="G138" s="278"/>
      <c r="H138" s="31"/>
      <c r="I138" s="324"/>
      <c r="J138" s="37"/>
    </row>
    <row r="139" spans="1:10" s="38" customFormat="1" ht="11.25" customHeight="1" x14ac:dyDescent="0.25">
      <c r="A139" s="332"/>
      <c r="B139" s="271"/>
      <c r="C139" s="32"/>
      <c r="D139" s="33"/>
      <c r="E139" s="276"/>
      <c r="F139" s="277"/>
      <c r="G139" s="278"/>
      <c r="H139" s="31"/>
      <c r="I139" s="325"/>
      <c r="J139" s="37"/>
    </row>
    <row r="140" spans="1:10" s="38" customFormat="1" ht="11.25" customHeight="1" thickBot="1" x14ac:dyDescent="0.3">
      <c r="A140" s="333"/>
      <c r="B140" s="272"/>
      <c r="C140" s="34"/>
      <c r="D140" s="35"/>
      <c r="E140" s="279"/>
      <c r="F140" s="280"/>
      <c r="G140" s="281"/>
      <c r="H140" s="36"/>
      <c r="I140" s="345"/>
      <c r="J140" s="37"/>
    </row>
    <row r="141" spans="1:10" s="38" customFormat="1" ht="11.25" customHeight="1" thickTop="1" x14ac:dyDescent="0.25">
      <c r="A141" s="444">
        <f>A136+1</f>
        <v>44373</v>
      </c>
      <c r="B141" s="447"/>
      <c r="C141" s="219"/>
      <c r="D141" s="220"/>
      <c r="E141" s="449"/>
      <c r="F141" s="450"/>
      <c r="G141" s="451"/>
      <c r="H141" s="221"/>
      <c r="I141" s="324">
        <f>IF(B141&lt;&gt;"",0,IF(SUM(H141:H145)&gt;0.416666666666666,0.416666666666666,SUM(H141:H145)))</f>
        <v>0</v>
      </c>
      <c r="J141" s="37"/>
    </row>
    <row r="142" spans="1:10" s="38" customFormat="1" ht="11.25" customHeight="1" x14ac:dyDescent="0.25">
      <c r="A142" s="444"/>
      <c r="B142" s="447"/>
      <c r="C142" s="219"/>
      <c r="D142" s="220"/>
      <c r="E142" s="436"/>
      <c r="F142" s="437"/>
      <c r="G142" s="438"/>
      <c r="H142" s="221"/>
      <c r="I142" s="324"/>
      <c r="J142" s="37"/>
    </row>
    <row r="143" spans="1:10" s="38" customFormat="1" ht="11.25" customHeight="1" x14ac:dyDescent="0.25">
      <c r="A143" s="444"/>
      <c r="B143" s="447"/>
      <c r="C143" s="219"/>
      <c r="D143" s="220"/>
      <c r="E143" s="436"/>
      <c r="F143" s="437"/>
      <c r="G143" s="438"/>
      <c r="H143" s="221"/>
      <c r="I143" s="324"/>
      <c r="J143" s="37"/>
    </row>
    <row r="144" spans="1:10" s="38" customFormat="1" ht="11.25" customHeight="1" x14ac:dyDescent="0.25">
      <c r="A144" s="445"/>
      <c r="B144" s="447"/>
      <c r="C144" s="222"/>
      <c r="D144" s="223"/>
      <c r="E144" s="436"/>
      <c r="F144" s="437"/>
      <c r="G144" s="438"/>
      <c r="H144" s="221"/>
      <c r="I144" s="325"/>
      <c r="J144" s="37"/>
    </row>
    <row r="145" spans="1:10" s="38" customFormat="1" ht="11.25" customHeight="1" thickBot="1" x14ac:dyDescent="0.3">
      <c r="A145" s="446"/>
      <c r="B145" s="448"/>
      <c r="C145" s="224"/>
      <c r="D145" s="225"/>
      <c r="E145" s="452"/>
      <c r="F145" s="453"/>
      <c r="G145" s="454"/>
      <c r="H145" s="226"/>
      <c r="I145" s="345"/>
      <c r="J145" s="37"/>
    </row>
    <row r="146" spans="1:10" s="38" customFormat="1" ht="11.25" customHeight="1" thickTop="1" x14ac:dyDescent="0.25">
      <c r="A146" s="444">
        <f>A141+1</f>
        <v>44374</v>
      </c>
      <c r="B146" s="447"/>
      <c r="C146" s="219"/>
      <c r="D146" s="220"/>
      <c r="E146" s="449"/>
      <c r="F146" s="450"/>
      <c r="G146" s="451"/>
      <c r="H146" s="221"/>
      <c r="I146" s="292">
        <f>IF(B146&lt;&gt;"",0,IF(SUM(H146:H150)&gt;0.416666666666666,0.416666666666666,SUM(H146:H150)))</f>
        <v>0</v>
      </c>
      <c r="J146" s="37"/>
    </row>
    <row r="147" spans="1:10" s="38" customFormat="1" ht="11.25" customHeight="1" x14ac:dyDescent="0.25">
      <c r="A147" s="444"/>
      <c r="B147" s="447"/>
      <c r="C147" s="219"/>
      <c r="D147" s="220"/>
      <c r="E147" s="436"/>
      <c r="F147" s="437"/>
      <c r="G147" s="438"/>
      <c r="H147" s="221"/>
      <c r="I147" s="292"/>
      <c r="J147" s="37"/>
    </row>
    <row r="148" spans="1:10" s="38" customFormat="1" ht="11.25" customHeight="1" x14ac:dyDescent="0.25">
      <c r="A148" s="444"/>
      <c r="B148" s="447"/>
      <c r="C148" s="219"/>
      <c r="D148" s="220"/>
      <c r="E148" s="436"/>
      <c r="F148" s="437"/>
      <c r="G148" s="438"/>
      <c r="H148" s="221"/>
      <c r="I148" s="292"/>
      <c r="J148" s="37"/>
    </row>
    <row r="149" spans="1:10" s="38" customFormat="1" ht="11.25" customHeight="1" x14ac:dyDescent="0.25">
      <c r="A149" s="445"/>
      <c r="B149" s="447"/>
      <c r="C149" s="222"/>
      <c r="D149" s="223"/>
      <c r="E149" s="436"/>
      <c r="F149" s="437"/>
      <c r="G149" s="438"/>
      <c r="H149" s="221"/>
      <c r="I149" s="293"/>
      <c r="J149" s="37"/>
    </row>
    <row r="150" spans="1:10" s="38" customFormat="1" ht="11.25" customHeight="1" thickBot="1" x14ac:dyDescent="0.3">
      <c r="A150" s="446"/>
      <c r="B150" s="448"/>
      <c r="C150" s="224"/>
      <c r="D150" s="225"/>
      <c r="E150" s="452"/>
      <c r="F150" s="453"/>
      <c r="G150" s="454"/>
      <c r="H150" s="226"/>
      <c r="I150" s="294"/>
      <c r="J150" s="37"/>
    </row>
    <row r="151" spans="1:10" s="38" customFormat="1" ht="11.25" customHeight="1" thickTop="1" x14ac:dyDescent="0.25">
      <c r="A151" s="331">
        <f>A146+1</f>
        <v>44375</v>
      </c>
      <c r="B151" s="271"/>
      <c r="C151" s="29"/>
      <c r="D151" s="30"/>
      <c r="E151" s="317"/>
      <c r="F151" s="318"/>
      <c r="G151" s="319"/>
      <c r="H151" s="31"/>
      <c r="I151" s="292">
        <f>IF(B151&lt;&gt;"",0,IF(SUM(H151:H155)&gt;0.416666666666666,0.416666666666666,SUM(H151:H155)))</f>
        <v>0</v>
      </c>
      <c r="J151" s="37"/>
    </row>
    <row r="152" spans="1:10" s="38" customFormat="1" ht="11.25" customHeight="1" x14ac:dyDescent="0.25">
      <c r="A152" s="331"/>
      <c r="B152" s="271"/>
      <c r="C152" s="29"/>
      <c r="D152" s="30"/>
      <c r="E152" s="276"/>
      <c r="F152" s="277"/>
      <c r="G152" s="278"/>
      <c r="H152" s="31"/>
      <c r="I152" s="292"/>
      <c r="J152" s="37"/>
    </row>
    <row r="153" spans="1:10" s="38" customFormat="1" ht="11.25" customHeight="1" x14ac:dyDescent="0.25">
      <c r="A153" s="331"/>
      <c r="B153" s="271"/>
      <c r="C153" s="29"/>
      <c r="D153" s="30"/>
      <c r="E153" s="276"/>
      <c r="F153" s="277"/>
      <c r="G153" s="278"/>
      <c r="H153" s="31"/>
      <c r="I153" s="292"/>
      <c r="J153" s="37"/>
    </row>
    <row r="154" spans="1:10" s="38" customFormat="1" ht="11.25" customHeight="1" x14ac:dyDescent="0.25">
      <c r="A154" s="332"/>
      <c r="B154" s="271"/>
      <c r="C154" s="32"/>
      <c r="D154" s="33"/>
      <c r="E154" s="276"/>
      <c r="F154" s="277"/>
      <c r="G154" s="278"/>
      <c r="H154" s="31"/>
      <c r="I154" s="293"/>
      <c r="J154" s="37"/>
    </row>
    <row r="155" spans="1:10" s="38" customFormat="1" ht="11.25" customHeight="1" thickBot="1" x14ac:dyDescent="0.3">
      <c r="A155" s="333"/>
      <c r="B155" s="272"/>
      <c r="C155" s="34"/>
      <c r="D155" s="35"/>
      <c r="E155" s="279"/>
      <c r="F155" s="280"/>
      <c r="G155" s="281"/>
      <c r="H155" s="36"/>
      <c r="I155" s="294"/>
      <c r="J155" s="37"/>
    </row>
    <row r="156" spans="1:10" s="38" customFormat="1" ht="11.25" customHeight="1" thickTop="1" x14ac:dyDescent="0.25">
      <c r="A156" s="331">
        <f>A151+1</f>
        <v>44376</v>
      </c>
      <c r="B156" s="271"/>
      <c r="C156" s="29"/>
      <c r="D156" s="30"/>
      <c r="E156" s="317"/>
      <c r="F156" s="318"/>
      <c r="G156" s="319"/>
      <c r="H156" s="31"/>
      <c r="I156" s="292">
        <f>IF(B156&lt;&gt;"",0,IF(SUM(H156:H160)&gt;0.416666666666666,0.416666666666666,SUM(H156:H160)))</f>
        <v>0</v>
      </c>
      <c r="J156" s="37"/>
    </row>
    <row r="157" spans="1:10" s="38" customFormat="1" ht="11.25" customHeight="1" x14ac:dyDescent="0.25">
      <c r="A157" s="331"/>
      <c r="B157" s="271"/>
      <c r="C157" s="29"/>
      <c r="D157" s="30"/>
      <c r="E157" s="276"/>
      <c r="F157" s="277"/>
      <c r="G157" s="278"/>
      <c r="H157" s="31"/>
      <c r="I157" s="292"/>
      <c r="J157" s="37"/>
    </row>
    <row r="158" spans="1:10" s="38" customFormat="1" ht="11.25" customHeight="1" x14ac:dyDescent="0.25">
      <c r="A158" s="331"/>
      <c r="B158" s="271"/>
      <c r="C158" s="29"/>
      <c r="D158" s="30"/>
      <c r="E158" s="276"/>
      <c r="F158" s="277"/>
      <c r="G158" s="278"/>
      <c r="H158" s="31"/>
      <c r="I158" s="292"/>
      <c r="J158" s="37"/>
    </row>
    <row r="159" spans="1:10" s="38" customFormat="1" ht="11.25" customHeight="1" x14ac:dyDescent="0.25">
      <c r="A159" s="332"/>
      <c r="B159" s="271"/>
      <c r="C159" s="32"/>
      <c r="D159" s="33"/>
      <c r="E159" s="276"/>
      <c r="F159" s="277"/>
      <c r="G159" s="278"/>
      <c r="H159" s="31"/>
      <c r="I159" s="293"/>
      <c r="J159" s="37"/>
    </row>
    <row r="160" spans="1:10" s="38" customFormat="1" ht="11.25" customHeight="1" thickBot="1" x14ac:dyDescent="0.3">
      <c r="A160" s="333"/>
      <c r="B160" s="272"/>
      <c r="C160" s="34"/>
      <c r="D160" s="35"/>
      <c r="E160" s="279"/>
      <c r="F160" s="280"/>
      <c r="G160" s="281"/>
      <c r="H160" s="36"/>
      <c r="I160" s="294"/>
      <c r="J160" s="37"/>
    </row>
    <row r="161" spans="1:10" s="38" customFormat="1" ht="11.25" customHeight="1" thickTop="1" x14ac:dyDescent="0.25">
      <c r="A161" s="331">
        <f>A156+1</f>
        <v>44377</v>
      </c>
      <c r="B161" s="271"/>
      <c r="C161" s="29"/>
      <c r="D161" s="30"/>
      <c r="E161" s="317"/>
      <c r="F161" s="318"/>
      <c r="G161" s="319"/>
      <c r="H161" s="31"/>
      <c r="I161" s="324">
        <f>IF(B161&lt;&gt;"",0,IF(SUM(H161:H165)&gt;0.416666666666666,0.416666666666666,SUM(H161:H165)))</f>
        <v>0</v>
      </c>
      <c r="J161" s="37"/>
    </row>
    <row r="162" spans="1:10" s="38" customFormat="1" ht="11.25" customHeight="1" x14ac:dyDescent="0.25">
      <c r="A162" s="331"/>
      <c r="B162" s="271"/>
      <c r="C162" s="29"/>
      <c r="D162" s="30"/>
      <c r="E162" s="276"/>
      <c r="F162" s="277"/>
      <c r="G162" s="278"/>
      <c r="H162" s="31"/>
      <c r="I162" s="324"/>
      <c r="J162" s="37"/>
    </row>
    <row r="163" spans="1:10" s="38" customFormat="1" ht="11.25" customHeight="1" x14ac:dyDescent="0.25">
      <c r="A163" s="331"/>
      <c r="B163" s="271"/>
      <c r="C163" s="29"/>
      <c r="D163" s="30"/>
      <c r="E163" s="276"/>
      <c r="F163" s="277"/>
      <c r="G163" s="278"/>
      <c r="H163" s="31"/>
      <c r="I163" s="324"/>
      <c r="J163" s="37"/>
    </row>
    <row r="164" spans="1:10" s="38" customFormat="1" ht="11.25" customHeight="1" x14ac:dyDescent="0.25">
      <c r="A164" s="332"/>
      <c r="B164" s="271"/>
      <c r="C164" s="32"/>
      <c r="D164" s="33"/>
      <c r="E164" s="276"/>
      <c r="F164" s="277"/>
      <c r="G164" s="278"/>
      <c r="H164" s="31"/>
      <c r="I164" s="325"/>
      <c r="J164" s="37"/>
    </row>
    <row r="165" spans="1:10" s="38" customFormat="1" ht="11.25" customHeight="1" thickBot="1" x14ac:dyDescent="0.3">
      <c r="A165" s="333"/>
      <c r="B165" s="272"/>
      <c r="C165" s="34"/>
      <c r="D165" s="35"/>
      <c r="E165" s="279"/>
      <c r="F165" s="280"/>
      <c r="G165" s="281"/>
      <c r="H165" s="36"/>
      <c r="I165" s="345"/>
      <c r="J165" s="37"/>
    </row>
    <row r="166" spans="1:10" s="38" customFormat="1" ht="11.25" hidden="1" customHeight="1" thickTop="1" x14ac:dyDescent="0.25">
      <c r="A166" s="537">
        <f>A161+1</f>
        <v>44378</v>
      </c>
      <c r="B166" s="539"/>
      <c r="C166" s="131"/>
      <c r="D166" s="132"/>
      <c r="E166" s="327"/>
      <c r="F166" s="328"/>
      <c r="G166" s="329"/>
      <c r="H166" s="133"/>
      <c r="I166" s="323">
        <f>IF(B166&lt;&gt;"",0,IF(SUM(H166:H168)&gt;0.416666666666666,0.416666666666666,SUM(H166:H168)))</f>
        <v>0</v>
      </c>
      <c r="J166" s="37"/>
    </row>
    <row r="167" spans="1:10" s="38" customFormat="1" ht="11.25" hidden="1" customHeight="1" x14ac:dyDescent="0.25">
      <c r="A167" s="335"/>
      <c r="B167" s="307"/>
      <c r="C167" s="134"/>
      <c r="D167" s="135"/>
      <c r="E167" s="282"/>
      <c r="F167" s="283"/>
      <c r="G167" s="284"/>
      <c r="H167" s="136"/>
      <c r="I167" s="325"/>
      <c r="J167" s="37"/>
    </row>
    <row r="168" spans="1:10" s="38" customFormat="1" ht="11.25" hidden="1" customHeight="1" thickBot="1" x14ac:dyDescent="0.3">
      <c r="A168" s="558"/>
      <c r="B168" s="559"/>
      <c r="C168" s="137"/>
      <c r="D168" s="138"/>
      <c r="E168" s="541"/>
      <c r="F168" s="542"/>
      <c r="G168" s="543"/>
      <c r="H168" s="139"/>
      <c r="I168" s="326"/>
      <c r="J168" s="37"/>
    </row>
    <row r="169" spans="1:10" s="38" customFormat="1" ht="12.75" customHeight="1" thickTop="1" thickBot="1" x14ac:dyDescent="0.3">
      <c r="A169" s="546" t="s">
        <v>8</v>
      </c>
      <c r="B169" s="373"/>
      <c r="C169" s="373"/>
      <c r="D169" s="43"/>
      <c r="E169" s="44">
        <f>K9*H8</f>
        <v>0</v>
      </c>
      <c r="F169" s="360" t="s">
        <v>36</v>
      </c>
      <c r="G169" s="343"/>
      <c r="H169" s="45">
        <f>SUM(H16:H168)</f>
        <v>0</v>
      </c>
      <c r="I169" s="46">
        <f>SUM(I16:I168)</f>
        <v>0</v>
      </c>
      <c r="J169" s="37"/>
    </row>
    <row r="170" spans="1:10" s="38" customFormat="1" ht="12.75" customHeight="1" x14ac:dyDescent="0.25">
      <c r="A170" s="370" t="str">
        <f>"projektbezogene SollAZ "&amp;$F$3</f>
        <v xml:space="preserve">projektbezogene SollAZ </v>
      </c>
      <c r="B170" s="371"/>
      <c r="C170" s="371"/>
      <c r="D170" s="47"/>
      <c r="E170" s="48">
        <f>K9*H9</f>
        <v>0</v>
      </c>
      <c r="F170" s="370"/>
      <c r="G170" s="371"/>
      <c r="H170" s="371"/>
      <c r="I170" s="76"/>
      <c r="J170" s="37"/>
    </row>
    <row r="171" spans="1:10" s="38" customFormat="1" ht="13" thickBot="1" x14ac:dyDescent="0.3">
      <c r="A171" s="346" t="str">
        <f>"projektbezogene Std. "&amp;$F$3</f>
        <v xml:space="preserve">projektbezogene Std. </v>
      </c>
      <c r="B171" s="347"/>
      <c r="C171" s="347"/>
      <c r="D171" s="49"/>
      <c r="E171" s="50">
        <f>SUMIF(C16:C168,F3,H16:H168)</f>
        <v>0</v>
      </c>
      <c r="F171" s="346"/>
      <c r="G171" s="347"/>
      <c r="H171" s="347"/>
      <c r="I171" s="77"/>
      <c r="J171" s="37"/>
    </row>
    <row r="172" spans="1:10" s="38" customFormat="1" ht="13.5" thickBot="1" x14ac:dyDescent="0.3">
      <c r="A172" s="342" t="s">
        <v>37</v>
      </c>
      <c r="B172" s="343"/>
      <c r="C172" s="343"/>
      <c r="D172" s="51"/>
      <c r="E172" s="52" t="str">
        <f>IF(E171=0,"",ROUND(E171/E169,4))</f>
        <v/>
      </c>
      <c r="F172" s="360"/>
      <c r="G172" s="343"/>
      <c r="H172" s="343"/>
      <c r="I172" s="78"/>
      <c r="J172" s="128"/>
    </row>
    <row r="173" spans="1:10" s="38" customFormat="1" ht="11.25" customHeight="1" x14ac:dyDescent="0.25">
      <c r="A173" s="439" t="str">
        <f>IF(ROUND(H169,5)=ROUND(I169,5),"","Die erbrachte Arbeitszeit stimmt nicht mit der abrechenbaren Arbeitszeit überein")</f>
        <v/>
      </c>
      <c r="B173" s="439"/>
      <c r="C173" s="439"/>
      <c r="D173" s="439"/>
      <c r="E173" s="439"/>
      <c r="F173" s="439"/>
      <c r="G173" s="439"/>
      <c r="H173" s="439"/>
      <c r="I173" s="439"/>
      <c r="J173" s="128"/>
    </row>
    <row r="174" spans="1:10" s="38" customFormat="1" ht="12.75" customHeight="1" x14ac:dyDescent="0.25">
      <c r="A174" s="440" t="s">
        <v>20</v>
      </c>
      <c r="B174" s="440"/>
      <c r="C174" s="440"/>
      <c r="D174" s="440"/>
      <c r="E174" s="440"/>
      <c r="F174" s="440"/>
      <c r="G174" s="440"/>
      <c r="H174" s="129"/>
      <c r="I174" s="129"/>
      <c r="J174" s="126"/>
    </row>
    <row r="175" spans="1:10" s="38" customFormat="1" ht="44.25" customHeight="1" x14ac:dyDescent="0.25">
      <c r="A175" s="440" t="s">
        <v>19</v>
      </c>
      <c r="B175" s="440"/>
      <c r="C175" s="440"/>
      <c r="D175" s="440"/>
      <c r="E175" s="440"/>
      <c r="F175" s="440"/>
      <c r="G175" s="440"/>
      <c r="H175" s="440"/>
      <c r="I175" s="440"/>
      <c r="J175" s="126"/>
    </row>
    <row r="176" spans="1:10" ht="9.75" customHeight="1" x14ac:dyDescent="0.25">
      <c r="A176" s="344"/>
      <c r="B176" s="344"/>
      <c r="C176" s="344"/>
      <c r="D176" s="16"/>
      <c r="E176" s="344"/>
      <c r="F176" s="344"/>
      <c r="G176" s="344"/>
      <c r="H176" s="344"/>
      <c r="I176" s="344"/>
      <c r="J176" s="130"/>
    </row>
    <row r="177" spans="1:10" ht="42" customHeight="1" x14ac:dyDescent="0.25">
      <c r="A177" s="309" t="s">
        <v>4</v>
      </c>
      <c r="B177" s="310"/>
      <c r="C177" s="311"/>
      <c r="D177" s="75"/>
      <c r="E177" s="309" t="s">
        <v>50</v>
      </c>
      <c r="F177" s="311"/>
      <c r="G177" s="309"/>
      <c r="H177" s="310"/>
      <c r="I177" s="311"/>
    </row>
    <row r="179" spans="1:10" x14ac:dyDescent="0.25">
      <c r="J179" s="93"/>
    </row>
    <row r="180" spans="1:10" x14ac:dyDescent="0.25">
      <c r="J180" s="93"/>
    </row>
  </sheetData>
  <sheetProtection password="C9B4" sheet="1" objects="1" scenarios="1"/>
  <mergeCells count="278">
    <mergeCell ref="B16:B20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E2:F2"/>
    <mergeCell ref="E3:F3"/>
    <mergeCell ref="A5:E5"/>
    <mergeCell ref="F5:I5"/>
    <mergeCell ref="E16:G16"/>
    <mergeCell ref="I16:I20"/>
    <mergeCell ref="E19:G19"/>
    <mergeCell ref="E20:G20"/>
    <mergeCell ref="B12:I12"/>
    <mergeCell ref="E17:G17"/>
    <mergeCell ref="E18:G18"/>
    <mergeCell ref="A16:A20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22:G22"/>
    <mergeCell ref="E23:G23"/>
    <mergeCell ref="E27:G27"/>
    <mergeCell ref="E28:G28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I46:I50"/>
    <mergeCell ref="E41:G41"/>
    <mergeCell ref="E44:G44"/>
    <mergeCell ref="E45:G45"/>
    <mergeCell ref="E46:G46"/>
    <mergeCell ref="E49:G49"/>
    <mergeCell ref="E50:G50"/>
    <mergeCell ref="E48:G48"/>
    <mergeCell ref="E52:G52"/>
    <mergeCell ref="E53:G53"/>
    <mergeCell ref="E42:G42"/>
    <mergeCell ref="E43:G43"/>
    <mergeCell ref="E47:G47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I81:I85"/>
    <mergeCell ref="E79:G79"/>
    <mergeCell ref="E80:G80"/>
    <mergeCell ref="E81:G81"/>
    <mergeCell ref="E84:G84"/>
    <mergeCell ref="E76:G76"/>
    <mergeCell ref="E85:G85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11:A115"/>
    <mergeCell ref="B111:B115"/>
    <mergeCell ref="I111:I115"/>
    <mergeCell ref="A116:A120"/>
    <mergeCell ref="B116:B120"/>
    <mergeCell ref="I116:I120"/>
    <mergeCell ref="E116:G116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A126:A130"/>
    <mergeCell ref="B126:B130"/>
    <mergeCell ref="E126:G126"/>
    <mergeCell ref="I126:I130"/>
    <mergeCell ref="E129:G129"/>
    <mergeCell ref="E130:G130"/>
    <mergeCell ref="A121:A125"/>
    <mergeCell ref="B121:B125"/>
    <mergeCell ref="E121:G121"/>
    <mergeCell ref="I121:I125"/>
    <mergeCell ref="E124:G124"/>
    <mergeCell ref="E125:G125"/>
    <mergeCell ref="E122:G122"/>
    <mergeCell ref="E123:G123"/>
    <mergeCell ref="E127:G127"/>
    <mergeCell ref="E128:G128"/>
    <mergeCell ref="I136:I140"/>
    <mergeCell ref="E139:G139"/>
    <mergeCell ref="E140:G140"/>
    <mergeCell ref="A131:A135"/>
    <mergeCell ref="B131:B135"/>
    <mergeCell ref="E131:G131"/>
    <mergeCell ref="I131:I135"/>
    <mergeCell ref="E134:G134"/>
    <mergeCell ref="E135:G135"/>
    <mergeCell ref="A136:A140"/>
    <mergeCell ref="B136:B140"/>
    <mergeCell ref="E136:G136"/>
    <mergeCell ref="E132:G132"/>
    <mergeCell ref="E133:G133"/>
    <mergeCell ref="E137:G137"/>
    <mergeCell ref="E138:G138"/>
    <mergeCell ref="I146:I150"/>
    <mergeCell ref="A151:A155"/>
    <mergeCell ref="B151:B155"/>
    <mergeCell ref="I151:I155"/>
    <mergeCell ref="E146:G146"/>
    <mergeCell ref="E149:G149"/>
    <mergeCell ref="E150:G150"/>
    <mergeCell ref="E151:G151"/>
    <mergeCell ref="A141:A145"/>
    <mergeCell ref="B141:B145"/>
    <mergeCell ref="E141:G141"/>
    <mergeCell ref="I141:I145"/>
    <mergeCell ref="E144:G144"/>
    <mergeCell ref="E145:G145"/>
    <mergeCell ref="E154:G154"/>
    <mergeCell ref="E155:G155"/>
    <mergeCell ref="A146:A150"/>
    <mergeCell ref="B146:B150"/>
    <mergeCell ref="E142:G142"/>
    <mergeCell ref="E143:G143"/>
    <mergeCell ref="E147:G147"/>
    <mergeCell ref="E148:G148"/>
    <mergeCell ref="E152:G152"/>
    <mergeCell ref="E153:G153"/>
    <mergeCell ref="A172:C172"/>
    <mergeCell ref="F172:H172"/>
    <mergeCell ref="A169:C169"/>
    <mergeCell ref="F169:G169"/>
    <mergeCell ref="A170:C170"/>
    <mergeCell ref="F170:H170"/>
    <mergeCell ref="A171:C171"/>
    <mergeCell ref="F171:H171"/>
    <mergeCell ref="A166:A168"/>
    <mergeCell ref="B166:B168"/>
    <mergeCell ref="E166:G166"/>
    <mergeCell ref="E167:G167"/>
    <mergeCell ref="E168:G168"/>
    <mergeCell ref="A173:I173"/>
    <mergeCell ref="A174:G174"/>
    <mergeCell ref="A175:I175"/>
    <mergeCell ref="A176:C176"/>
    <mergeCell ref="E176:F176"/>
    <mergeCell ref="G176:I176"/>
    <mergeCell ref="A177:C177"/>
    <mergeCell ref="E177:F177"/>
    <mergeCell ref="G177:I177"/>
    <mergeCell ref="I166:I168"/>
    <mergeCell ref="I161:I165"/>
    <mergeCell ref="E165:G165"/>
    <mergeCell ref="A156:A160"/>
    <mergeCell ref="B156:B160"/>
    <mergeCell ref="E156:G156"/>
    <mergeCell ref="I156:I160"/>
    <mergeCell ref="E159:G159"/>
    <mergeCell ref="E160:G160"/>
    <mergeCell ref="A161:A165"/>
    <mergeCell ref="B161:B165"/>
    <mergeCell ref="E161:G161"/>
    <mergeCell ref="E164:G164"/>
    <mergeCell ref="E157:G157"/>
    <mergeCell ref="E158:G158"/>
    <mergeCell ref="E162:G162"/>
    <mergeCell ref="E163:G163"/>
  </mergeCells>
  <phoneticPr fontId="2" type="noConversion"/>
  <conditionalFormatting sqref="A173:I173">
    <cfRule type="cellIs" dxfId="6" priority="1" stopIfTrue="1" operator="equal">
      <formula>"Die erbrachte Arbeitszeit stimmt nicht mit der abrechenbaren Arbeitszeit überein"</formula>
    </cfRule>
  </conditionalFormatting>
  <dataValidations count="6">
    <dataValidation operator="lessThanOrEqual" allowBlank="1" showInputMessage="1" showErrorMessage="1" sqref="J26:J171"/>
    <dataValidation type="time" operator="lessThanOrEqual" allowBlank="1" showInputMessage="1" showErrorMessage="1" sqref="J21:J25">
      <formula1>0.416666666666667</formula1>
    </dataValidation>
    <dataValidation type="list" showInputMessage="1" showErrorMessage="1" sqref="D16:D168 C21:C168">
      <formula1>$K$1:$K$3</formula1>
    </dataValidation>
    <dataValidation type="list" allowBlank="1" showInputMessage="1" showErrorMessage="1" sqref="B16:B168">
      <formula1>$K$4:$K$5</formula1>
    </dataValidation>
    <dataValidation type="time" operator="lessThanOrEqual" showInputMessage="1" showErrorMessage="1" errorTitle="&gt;10 Std." error="Die Tagesarbeitszeit darf nicht mehr als 10 Std. betragen." sqref="H16:H168">
      <formula1>0.416666666666667</formula1>
    </dataValidation>
    <dataValidation type="list" showInputMessage="1" showErrorMessage="1" sqref="C16:C18 C19 C20">
      <formula1>$F$3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zoomScaleNormal="100" workbookViewId="0">
      <selection activeCell="E168" sqref="E168:G168"/>
    </sheetView>
  </sheetViews>
  <sheetFormatPr baseColWidth="10" defaultColWidth="11.453125" defaultRowHeight="12.5" x14ac:dyDescent="0.25"/>
  <cols>
    <col min="1" max="1" width="15.1796875" style="5" bestFit="1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1.81640625" style="5" customWidth="1"/>
    <col min="7" max="7" width="7.453125" style="5" customWidth="1"/>
    <col min="8" max="8" width="7.81640625" style="5" customWidth="1"/>
    <col min="9" max="9" width="12.7265625" style="5" customWidth="1"/>
    <col min="10" max="10" width="11.1796875" style="5" hidden="1" customWidth="1"/>
    <col min="11" max="11" width="9.26953125" style="5" hidden="1" customWidth="1"/>
    <col min="12" max="16384" width="11.453125" style="5"/>
  </cols>
  <sheetData>
    <row r="1" spans="1:11" s="123" customFormat="1" ht="13.5" thickBo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8"/>
      <c r="J1" s="122"/>
      <c r="K1" s="109">
        <f>F3</f>
        <v>0</v>
      </c>
    </row>
    <row r="2" spans="1:11" s="123" customFormat="1" ht="13" x14ac:dyDescent="0.25">
      <c r="A2" s="469" t="s">
        <v>12</v>
      </c>
      <c r="B2" s="470"/>
      <c r="C2" s="53" t="s">
        <v>15</v>
      </c>
      <c r="D2" s="53"/>
      <c r="E2" s="530" t="s">
        <v>59</v>
      </c>
      <c r="F2" s="531"/>
      <c r="G2" s="471" t="s">
        <v>11</v>
      </c>
      <c r="H2" s="472"/>
      <c r="I2" s="473"/>
      <c r="J2" s="122"/>
      <c r="K2" s="109" t="s">
        <v>6</v>
      </c>
    </row>
    <row r="3" spans="1:11" s="38" customFormat="1" ht="13" thickBot="1" x14ac:dyDescent="0.3">
      <c r="A3" s="525" t="s">
        <v>16</v>
      </c>
      <c r="B3" s="526"/>
      <c r="C3" s="142" t="s">
        <v>49</v>
      </c>
      <c r="D3" s="54"/>
      <c r="E3" s="532"/>
      <c r="F3" s="480"/>
      <c r="G3" s="527"/>
      <c r="H3" s="288"/>
      <c r="I3" s="528"/>
      <c r="J3" s="124"/>
      <c r="K3" s="109" t="e">
        <f>IF(#REF!="","",#REF!)</f>
        <v>#REF!</v>
      </c>
    </row>
    <row r="4" spans="1:11" s="38" customFormat="1" ht="4.5" hidden="1" customHeight="1" x14ac:dyDescent="0.25">
      <c r="E4" s="55"/>
      <c r="F4" s="56"/>
      <c r="G4" s="57"/>
      <c r="H4" s="56"/>
      <c r="I4" s="58"/>
      <c r="J4" s="124"/>
      <c r="K4" s="109" t="s">
        <v>9</v>
      </c>
    </row>
    <row r="5" spans="1:11" s="40" customFormat="1" ht="14" x14ac:dyDescent="0.25">
      <c r="A5" s="486" t="s">
        <v>35</v>
      </c>
      <c r="B5" s="487"/>
      <c r="C5" s="487"/>
      <c r="D5" s="529"/>
      <c r="E5" s="529"/>
      <c r="F5" s="562"/>
      <c r="G5" s="484"/>
      <c r="H5" s="484"/>
      <c r="I5" s="485"/>
      <c r="K5" s="109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107" t="s">
        <v>33</v>
      </c>
      <c r="I6" s="108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83"/>
      <c r="I7" s="81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00"/>
      <c r="I8" s="22"/>
      <c r="J8" s="40"/>
      <c r="K8" s="40"/>
    </row>
    <row r="9" spans="1:11" s="38" customFormat="1" x14ac:dyDescent="0.25">
      <c r="A9" s="400" t="str">
        <f>"davon im Projekt "&amp;E3&amp;" beschäftigt:"</f>
        <v>davon im Projekt  beschäftigt:</v>
      </c>
      <c r="B9" s="401"/>
      <c r="C9" s="401"/>
      <c r="D9" s="401"/>
      <c r="E9" s="401"/>
      <c r="F9" s="401"/>
      <c r="G9" s="401"/>
      <c r="H9" s="100"/>
      <c r="I9" s="23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121"/>
      <c r="I10" s="80"/>
      <c r="J10" s="109"/>
      <c r="K10" s="111"/>
    </row>
    <row r="11" spans="1:11" s="38" customFormat="1" ht="13.5" thickBot="1" x14ac:dyDescent="0.3">
      <c r="A11" s="61"/>
      <c r="B11" s="61"/>
      <c r="C11" s="61"/>
      <c r="D11" s="61"/>
      <c r="E11" s="61"/>
      <c r="F11" s="62" t="s">
        <v>17</v>
      </c>
      <c r="G11" s="63" t="s">
        <v>27</v>
      </c>
      <c r="H11" s="64" t="s">
        <v>18</v>
      </c>
      <c r="I11" s="125">
        <v>2021</v>
      </c>
      <c r="J11" s="126"/>
      <c r="K11" s="127"/>
    </row>
    <row r="12" spans="1:11" s="38" customFormat="1" ht="20.25" customHeight="1" x14ac:dyDescent="0.25">
      <c r="A12" s="65" t="s">
        <v>1</v>
      </c>
      <c r="B12" s="464" t="s">
        <v>7</v>
      </c>
      <c r="C12" s="464"/>
      <c r="D12" s="464"/>
      <c r="E12" s="464"/>
      <c r="F12" s="464"/>
      <c r="G12" s="464"/>
      <c r="H12" s="464"/>
      <c r="I12" s="465"/>
      <c r="J12" s="126"/>
    </row>
    <row r="13" spans="1:11" s="38" customFormat="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26"/>
    </row>
    <row r="14" spans="1:11" s="38" customFormat="1" ht="6.75" hidden="1" customHeight="1" x14ac:dyDescent="0.25">
      <c r="I14" s="41"/>
      <c r="J14" s="126"/>
    </row>
    <row r="15" spans="1:11" s="40" customFormat="1" ht="52.5" thickBot="1" x14ac:dyDescent="0.3">
      <c r="A15" s="1" t="s">
        <v>2</v>
      </c>
      <c r="B15" s="92" t="s">
        <v>10</v>
      </c>
      <c r="C15" s="92" t="s">
        <v>51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39"/>
    </row>
    <row r="16" spans="1:11" s="40" customFormat="1" ht="11.25" customHeight="1" x14ac:dyDescent="0.25">
      <c r="A16" s="458">
        <v>44378</v>
      </c>
      <c r="B16" s="459"/>
      <c r="C16" s="66"/>
      <c r="D16" s="67"/>
      <c r="E16" s="577"/>
      <c r="F16" s="578"/>
      <c r="G16" s="579"/>
      <c r="H16" s="68"/>
      <c r="I16" s="463">
        <f>IF(B16&lt;&gt;"",0,IF(SUM(H16:H20)&gt;0.416666666666666,0.416666666666666,SUM(H16:H20)))</f>
        <v>0</v>
      </c>
      <c r="J16" s="39"/>
    </row>
    <row r="17" spans="1:10" s="40" customFormat="1" ht="11.25" customHeight="1" x14ac:dyDescent="0.25">
      <c r="A17" s="331"/>
      <c r="B17" s="271"/>
      <c r="C17" s="32"/>
      <c r="D17" s="74"/>
      <c r="E17" s="580"/>
      <c r="F17" s="581"/>
      <c r="G17" s="582"/>
      <c r="H17" s="31"/>
      <c r="I17" s="324"/>
      <c r="J17" s="39"/>
    </row>
    <row r="18" spans="1:10" s="40" customFormat="1" ht="11.25" customHeight="1" x14ac:dyDescent="0.25">
      <c r="A18" s="331"/>
      <c r="B18" s="271"/>
      <c r="C18" s="73"/>
      <c r="D18" s="74"/>
      <c r="E18" s="580"/>
      <c r="F18" s="581"/>
      <c r="G18" s="582"/>
      <c r="H18" s="31"/>
      <c r="I18" s="324"/>
      <c r="J18" s="39"/>
    </row>
    <row r="19" spans="1:10" s="38" customFormat="1" ht="11.25" customHeight="1" x14ac:dyDescent="0.25">
      <c r="A19" s="332"/>
      <c r="B19" s="271"/>
      <c r="C19" s="32"/>
      <c r="D19" s="33"/>
      <c r="E19" s="580"/>
      <c r="F19" s="581"/>
      <c r="G19" s="582"/>
      <c r="H19" s="69"/>
      <c r="I19" s="325"/>
      <c r="J19" s="41"/>
    </row>
    <row r="20" spans="1:10" s="38" customFormat="1" ht="11.25" customHeight="1" thickBot="1" x14ac:dyDescent="0.3">
      <c r="A20" s="333"/>
      <c r="B20" s="272"/>
      <c r="C20" s="34"/>
      <c r="D20" s="71"/>
      <c r="E20" s="583"/>
      <c r="F20" s="584"/>
      <c r="G20" s="585"/>
      <c r="H20" s="72"/>
      <c r="I20" s="345"/>
      <c r="J20" s="10"/>
    </row>
    <row r="21" spans="1:10" s="38" customFormat="1" ht="11.25" customHeight="1" thickTop="1" x14ac:dyDescent="0.25">
      <c r="A21" s="331">
        <f>A16+1</f>
        <v>44379</v>
      </c>
      <c r="B21" s="271"/>
      <c r="C21" s="32"/>
      <c r="D21" s="74"/>
      <c r="E21" s="577"/>
      <c r="F21" s="578"/>
      <c r="G21" s="579"/>
      <c r="H21" s="31"/>
      <c r="I21" s="324">
        <f>IF(B21&lt;&gt;"",0,IF(SUM(H21:H25)&gt;0.416666666666666,0.416666666666666,SUM(H21:H25)))</f>
        <v>0</v>
      </c>
      <c r="J21" s="37"/>
    </row>
    <row r="22" spans="1:10" s="38" customFormat="1" ht="11.25" customHeight="1" x14ac:dyDescent="0.25">
      <c r="A22" s="331"/>
      <c r="B22" s="271"/>
      <c r="C22" s="32"/>
      <c r="D22" s="74"/>
      <c r="E22" s="580"/>
      <c r="F22" s="581"/>
      <c r="G22" s="582"/>
      <c r="H22" s="31"/>
      <c r="I22" s="324"/>
      <c r="J22" s="37"/>
    </row>
    <row r="23" spans="1:10" s="38" customFormat="1" ht="11.25" customHeight="1" x14ac:dyDescent="0.25">
      <c r="A23" s="331"/>
      <c r="B23" s="271"/>
      <c r="C23" s="32"/>
      <c r="D23" s="74"/>
      <c r="E23" s="580"/>
      <c r="F23" s="581"/>
      <c r="G23" s="582"/>
      <c r="H23" s="31"/>
      <c r="I23" s="324"/>
      <c r="J23" s="37"/>
    </row>
    <row r="24" spans="1:10" s="38" customFormat="1" ht="11.25" customHeight="1" x14ac:dyDescent="0.25">
      <c r="A24" s="332"/>
      <c r="B24" s="271"/>
      <c r="C24" s="32"/>
      <c r="D24" s="33"/>
      <c r="E24" s="580"/>
      <c r="F24" s="581"/>
      <c r="G24" s="582"/>
      <c r="H24" s="31"/>
      <c r="I24" s="325"/>
      <c r="J24" s="37"/>
    </row>
    <row r="25" spans="1:10" s="38" customFormat="1" ht="11.25" customHeight="1" thickBot="1" x14ac:dyDescent="0.3">
      <c r="A25" s="333"/>
      <c r="B25" s="272"/>
      <c r="C25" s="34"/>
      <c r="D25" s="71"/>
      <c r="E25" s="583"/>
      <c r="F25" s="584"/>
      <c r="G25" s="585"/>
      <c r="H25" s="36"/>
      <c r="I25" s="345"/>
      <c r="J25" s="37"/>
    </row>
    <row r="26" spans="1:10" s="38" customFormat="1" ht="11.25" customHeight="1" thickTop="1" x14ac:dyDescent="0.25">
      <c r="A26" s="444">
        <f>A21+1</f>
        <v>44380</v>
      </c>
      <c r="B26" s="447"/>
      <c r="C26" s="222"/>
      <c r="D26" s="220"/>
      <c r="E26" s="566"/>
      <c r="F26" s="567"/>
      <c r="G26" s="568"/>
      <c r="H26" s="221"/>
      <c r="I26" s="324">
        <f>IF(B26&lt;&gt;"",0,IF(SUM(H26:H30)&gt;0.416666666666666,0.416666666666666,SUM(H26:H30)))</f>
        <v>0</v>
      </c>
      <c r="J26" s="37"/>
    </row>
    <row r="27" spans="1:10" s="38" customFormat="1" ht="11.25" customHeight="1" x14ac:dyDescent="0.25">
      <c r="A27" s="444"/>
      <c r="B27" s="447"/>
      <c r="C27" s="222"/>
      <c r="D27" s="220"/>
      <c r="E27" s="571"/>
      <c r="F27" s="572"/>
      <c r="G27" s="573"/>
      <c r="H27" s="221"/>
      <c r="I27" s="324"/>
      <c r="J27" s="37"/>
    </row>
    <row r="28" spans="1:10" s="38" customFormat="1" ht="11.25" customHeight="1" x14ac:dyDescent="0.25">
      <c r="A28" s="444"/>
      <c r="B28" s="447"/>
      <c r="C28" s="222"/>
      <c r="D28" s="220"/>
      <c r="E28" s="571"/>
      <c r="F28" s="572"/>
      <c r="G28" s="573"/>
      <c r="H28" s="221"/>
      <c r="I28" s="324"/>
      <c r="J28" s="37"/>
    </row>
    <row r="29" spans="1:10" s="38" customFormat="1" ht="11.25" customHeight="1" x14ac:dyDescent="0.25">
      <c r="A29" s="445"/>
      <c r="B29" s="447"/>
      <c r="C29" s="222"/>
      <c r="D29" s="223"/>
      <c r="E29" s="571"/>
      <c r="F29" s="572"/>
      <c r="G29" s="573"/>
      <c r="H29" s="221"/>
      <c r="I29" s="325"/>
      <c r="J29" s="37"/>
    </row>
    <row r="30" spans="1:10" s="38" customFormat="1" ht="11.25" customHeight="1" thickBot="1" x14ac:dyDescent="0.3">
      <c r="A30" s="446"/>
      <c r="B30" s="448"/>
      <c r="C30" s="224"/>
      <c r="D30" s="225"/>
      <c r="E30" s="574"/>
      <c r="F30" s="575"/>
      <c r="G30" s="576"/>
      <c r="H30" s="226"/>
      <c r="I30" s="345"/>
      <c r="J30" s="37"/>
    </row>
    <row r="31" spans="1:10" s="38" customFormat="1" ht="11.25" customHeight="1" thickTop="1" x14ac:dyDescent="0.25">
      <c r="A31" s="444">
        <f>A26+1</f>
        <v>44381</v>
      </c>
      <c r="B31" s="447"/>
      <c r="C31" s="222"/>
      <c r="D31" s="220"/>
      <c r="E31" s="566"/>
      <c r="F31" s="567"/>
      <c r="G31" s="568"/>
      <c r="H31" s="221"/>
      <c r="I31" s="324">
        <f>IF(B31&lt;&gt;"",0,IF(SUM(H31:H35)&gt;0.416666666666666,0.416666666666666,SUM(H31:H35)))</f>
        <v>0</v>
      </c>
      <c r="J31" s="37"/>
    </row>
    <row r="32" spans="1:10" s="38" customFormat="1" ht="11.25" customHeight="1" x14ac:dyDescent="0.25">
      <c r="A32" s="444"/>
      <c r="B32" s="447"/>
      <c r="C32" s="222"/>
      <c r="D32" s="220"/>
      <c r="E32" s="571"/>
      <c r="F32" s="572"/>
      <c r="G32" s="573"/>
      <c r="H32" s="221"/>
      <c r="I32" s="324"/>
      <c r="J32" s="37"/>
    </row>
    <row r="33" spans="1:10" s="38" customFormat="1" ht="11.25" customHeight="1" x14ac:dyDescent="0.25">
      <c r="A33" s="444"/>
      <c r="B33" s="447"/>
      <c r="C33" s="222"/>
      <c r="D33" s="220"/>
      <c r="E33" s="571"/>
      <c r="F33" s="572"/>
      <c r="G33" s="573"/>
      <c r="H33" s="221"/>
      <c r="I33" s="324"/>
      <c r="J33" s="37"/>
    </row>
    <row r="34" spans="1:10" s="38" customFormat="1" ht="11.25" customHeight="1" x14ac:dyDescent="0.25">
      <c r="A34" s="445"/>
      <c r="B34" s="447"/>
      <c r="C34" s="222"/>
      <c r="D34" s="223"/>
      <c r="E34" s="571"/>
      <c r="F34" s="572"/>
      <c r="G34" s="573"/>
      <c r="H34" s="221"/>
      <c r="I34" s="325"/>
      <c r="J34" s="37"/>
    </row>
    <row r="35" spans="1:10" s="38" customFormat="1" ht="11.25" customHeight="1" thickBot="1" x14ac:dyDescent="0.3">
      <c r="A35" s="446"/>
      <c r="B35" s="448"/>
      <c r="C35" s="224"/>
      <c r="D35" s="225"/>
      <c r="E35" s="574"/>
      <c r="F35" s="575"/>
      <c r="G35" s="576"/>
      <c r="H35" s="226"/>
      <c r="I35" s="345"/>
      <c r="J35" s="37"/>
    </row>
    <row r="36" spans="1:10" s="38" customFormat="1" ht="11.25" customHeight="1" thickTop="1" x14ac:dyDescent="0.25">
      <c r="A36" s="331">
        <f>A31+1</f>
        <v>44382</v>
      </c>
      <c r="B36" s="271"/>
      <c r="C36" s="32"/>
      <c r="D36" s="30"/>
      <c r="E36" s="577"/>
      <c r="F36" s="578"/>
      <c r="G36" s="579"/>
      <c r="H36" s="31"/>
      <c r="I36" s="324">
        <f>IF(B36&lt;&gt;"",0,IF(SUM(H36:H40)&gt;0.416666666666666,0.416666666666666,SUM(H36:H40)))</f>
        <v>0</v>
      </c>
      <c r="J36" s="37"/>
    </row>
    <row r="37" spans="1:10" s="38" customFormat="1" ht="11.25" customHeight="1" x14ac:dyDescent="0.25">
      <c r="A37" s="331"/>
      <c r="B37" s="271"/>
      <c r="C37" s="32"/>
      <c r="D37" s="30"/>
      <c r="E37" s="580"/>
      <c r="F37" s="581"/>
      <c r="G37" s="582"/>
      <c r="H37" s="31"/>
      <c r="I37" s="324"/>
      <c r="J37" s="37"/>
    </row>
    <row r="38" spans="1:10" s="38" customFormat="1" ht="11.25" customHeight="1" x14ac:dyDescent="0.25">
      <c r="A38" s="331"/>
      <c r="B38" s="271"/>
      <c r="C38" s="32"/>
      <c r="D38" s="30"/>
      <c r="E38" s="580"/>
      <c r="F38" s="581"/>
      <c r="G38" s="582"/>
      <c r="H38" s="31"/>
      <c r="I38" s="324"/>
      <c r="J38" s="37"/>
    </row>
    <row r="39" spans="1:10" s="38" customFormat="1" ht="11.25" customHeight="1" x14ac:dyDescent="0.25">
      <c r="A39" s="332"/>
      <c r="B39" s="271"/>
      <c r="C39" s="32"/>
      <c r="D39" s="33"/>
      <c r="E39" s="580"/>
      <c r="F39" s="581"/>
      <c r="G39" s="582"/>
      <c r="H39" s="31"/>
      <c r="I39" s="325"/>
      <c r="J39" s="37"/>
    </row>
    <row r="40" spans="1:10" s="38" customFormat="1" ht="11.25" customHeight="1" thickBot="1" x14ac:dyDescent="0.3">
      <c r="A40" s="333"/>
      <c r="B40" s="272"/>
      <c r="C40" s="34"/>
      <c r="D40" s="35"/>
      <c r="E40" s="583"/>
      <c r="F40" s="584"/>
      <c r="G40" s="585"/>
      <c r="H40" s="36"/>
      <c r="I40" s="345"/>
      <c r="J40" s="37"/>
    </row>
    <row r="41" spans="1:10" s="38" customFormat="1" ht="11.25" customHeight="1" thickTop="1" x14ac:dyDescent="0.25">
      <c r="A41" s="331">
        <f>A36+1</f>
        <v>44383</v>
      </c>
      <c r="B41" s="271"/>
      <c r="C41" s="32"/>
      <c r="D41" s="30"/>
      <c r="E41" s="577"/>
      <c r="F41" s="578"/>
      <c r="G41" s="579"/>
      <c r="H41" s="31"/>
      <c r="I41" s="324">
        <f>IF(B41&lt;&gt;"",0,IF(SUM(H41:H45)&gt;0.416666666666666,0.416666666666666,SUM(H41:H45)))</f>
        <v>0</v>
      </c>
      <c r="J41" s="37"/>
    </row>
    <row r="42" spans="1:10" s="38" customFormat="1" ht="11.25" customHeight="1" x14ac:dyDescent="0.25">
      <c r="A42" s="331"/>
      <c r="B42" s="271"/>
      <c r="C42" s="32"/>
      <c r="D42" s="30"/>
      <c r="E42" s="580"/>
      <c r="F42" s="581"/>
      <c r="G42" s="582"/>
      <c r="H42" s="31"/>
      <c r="I42" s="324"/>
      <c r="J42" s="37"/>
    </row>
    <row r="43" spans="1:10" s="38" customFormat="1" ht="11.25" customHeight="1" x14ac:dyDescent="0.25">
      <c r="A43" s="331"/>
      <c r="B43" s="271"/>
      <c r="C43" s="32"/>
      <c r="D43" s="30"/>
      <c r="E43" s="580"/>
      <c r="F43" s="581"/>
      <c r="G43" s="582"/>
      <c r="H43" s="31"/>
      <c r="I43" s="324"/>
      <c r="J43" s="37"/>
    </row>
    <row r="44" spans="1:10" s="38" customFormat="1" ht="11.25" customHeight="1" x14ac:dyDescent="0.25">
      <c r="A44" s="332"/>
      <c r="B44" s="271"/>
      <c r="C44" s="32"/>
      <c r="D44" s="33"/>
      <c r="E44" s="580"/>
      <c r="F44" s="581"/>
      <c r="G44" s="582"/>
      <c r="H44" s="31"/>
      <c r="I44" s="325"/>
      <c r="J44" s="37"/>
    </row>
    <row r="45" spans="1:10" s="38" customFormat="1" ht="11.25" customHeight="1" thickBot="1" x14ac:dyDescent="0.3">
      <c r="A45" s="333"/>
      <c r="B45" s="272"/>
      <c r="C45" s="34"/>
      <c r="D45" s="35"/>
      <c r="E45" s="583"/>
      <c r="F45" s="584"/>
      <c r="G45" s="585"/>
      <c r="H45" s="36"/>
      <c r="I45" s="345"/>
      <c r="J45" s="37"/>
    </row>
    <row r="46" spans="1:10" s="38" customFormat="1" ht="11.25" customHeight="1" thickTop="1" x14ac:dyDescent="0.25">
      <c r="A46" s="331">
        <f>A41+1</f>
        <v>44384</v>
      </c>
      <c r="B46" s="271"/>
      <c r="C46" s="32"/>
      <c r="D46" s="30"/>
      <c r="E46" s="577"/>
      <c r="F46" s="578"/>
      <c r="G46" s="579"/>
      <c r="H46" s="31"/>
      <c r="I46" s="324">
        <f>IF(B46&lt;&gt;"",0,IF(SUM(H46:H50)&gt;0.416666666666666,0.416666666666666,SUM(H46:H50)))</f>
        <v>0</v>
      </c>
      <c r="J46" s="37"/>
    </row>
    <row r="47" spans="1:10" s="38" customFormat="1" ht="11.25" customHeight="1" x14ac:dyDescent="0.25">
      <c r="A47" s="331"/>
      <c r="B47" s="271"/>
      <c r="C47" s="32"/>
      <c r="D47" s="30"/>
      <c r="E47" s="580"/>
      <c r="F47" s="581"/>
      <c r="G47" s="582"/>
      <c r="H47" s="31"/>
      <c r="I47" s="324"/>
      <c r="J47" s="37"/>
    </row>
    <row r="48" spans="1:10" s="38" customFormat="1" ht="11.25" customHeight="1" x14ac:dyDescent="0.25">
      <c r="A48" s="331"/>
      <c r="B48" s="271"/>
      <c r="C48" s="32"/>
      <c r="D48" s="30"/>
      <c r="E48" s="580"/>
      <c r="F48" s="581"/>
      <c r="G48" s="582"/>
      <c r="H48" s="31"/>
      <c r="I48" s="324"/>
      <c r="J48" s="37"/>
    </row>
    <row r="49" spans="1:10" s="38" customFormat="1" ht="11.25" customHeight="1" x14ac:dyDescent="0.25">
      <c r="A49" s="332"/>
      <c r="B49" s="271"/>
      <c r="C49" s="32"/>
      <c r="D49" s="33"/>
      <c r="E49" s="580"/>
      <c r="F49" s="581"/>
      <c r="G49" s="582"/>
      <c r="H49" s="31"/>
      <c r="I49" s="325"/>
      <c r="J49" s="37"/>
    </row>
    <row r="50" spans="1:10" s="38" customFormat="1" ht="11.25" customHeight="1" thickBot="1" x14ac:dyDescent="0.3">
      <c r="A50" s="333"/>
      <c r="B50" s="272"/>
      <c r="C50" s="34"/>
      <c r="D50" s="35"/>
      <c r="E50" s="583"/>
      <c r="F50" s="584"/>
      <c r="G50" s="585"/>
      <c r="H50" s="36"/>
      <c r="I50" s="345"/>
      <c r="J50" s="37"/>
    </row>
    <row r="51" spans="1:10" s="38" customFormat="1" ht="11.25" customHeight="1" thickTop="1" x14ac:dyDescent="0.25">
      <c r="A51" s="331">
        <f>A46+1</f>
        <v>44385</v>
      </c>
      <c r="B51" s="271"/>
      <c r="C51" s="32"/>
      <c r="D51" s="30"/>
      <c r="E51" s="577"/>
      <c r="F51" s="578"/>
      <c r="G51" s="579"/>
      <c r="H51" s="31"/>
      <c r="I51" s="324">
        <f>IF(B51&lt;&gt;"",0,IF(SUM(H51:H55)&gt;0.416666666666666,0.416666666666666,SUM(H51:H55)))</f>
        <v>0</v>
      </c>
      <c r="J51" s="37"/>
    </row>
    <row r="52" spans="1:10" s="38" customFormat="1" ht="11.25" customHeight="1" x14ac:dyDescent="0.25">
      <c r="A52" s="331"/>
      <c r="B52" s="271"/>
      <c r="C52" s="32"/>
      <c r="D52" s="30"/>
      <c r="E52" s="580"/>
      <c r="F52" s="581"/>
      <c r="G52" s="582"/>
      <c r="H52" s="31"/>
      <c r="I52" s="324"/>
      <c r="J52" s="37"/>
    </row>
    <row r="53" spans="1:10" s="38" customFormat="1" ht="11.25" customHeight="1" x14ac:dyDescent="0.25">
      <c r="A53" s="331"/>
      <c r="B53" s="271"/>
      <c r="C53" s="32"/>
      <c r="D53" s="30"/>
      <c r="E53" s="580"/>
      <c r="F53" s="581"/>
      <c r="G53" s="582"/>
      <c r="H53" s="31"/>
      <c r="I53" s="324"/>
      <c r="J53" s="37"/>
    </row>
    <row r="54" spans="1:10" s="38" customFormat="1" ht="11.25" customHeight="1" x14ac:dyDescent="0.25">
      <c r="A54" s="332"/>
      <c r="B54" s="271"/>
      <c r="C54" s="32"/>
      <c r="D54" s="33"/>
      <c r="E54" s="580"/>
      <c r="F54" s="581"/>
      <c r="G54" s="582"/>
      <c r="H54" s="31"/>
      <c r="I54" s="325"/>
      <c r="J54" s="37"/>
    </row>
    <row r="55" spans="1:10" s="38" customFormat="1" ht="11.25" customHeight="1" thickBot="1" x14ac:dyDescent="0.3">
      <c r="A55" s="333"/>
      <c r="B55" s="272"/>
      <c r="C55" s="34"/>
      <c r="D55" s="35"/>
      <c r="E55" s="583"/>
      <c r="F55" s="584"/>
      <c r="G55" s="585"/>
      <c r="H55" s="36"/>
      <c r="I55" s="345"/>
      <c r="J55" s="37"/>
    </row>
    <row r="56" spans="1:10" s="38" customFormat="1" ht="11.25" customHeight="1" thickTop="1" x14ac:dyDescent="0.25">
      <c r="A56" s="331">
        <f>A51+1</f>
        <v>44386</v>
      </c>
      <c r="B56" s="271"/>
      <c r="C56" s="32"/>
      <c r="D56" s="30"/>
      <c r="E56" s="577"/>
      <c r="F56" s="578"/>
      <c r="G56" s="579"/>
      <c r="H56" s="31"/>
      <c r="I56" s="324">
        <f>IF(B56&lt;&gt;"",0,IF(SUM(H56:H60)&gt;0.416666666666666,0.416666666666666,SUM(H56:H60)))</f>
        <v>0</v>
      </c>
      <c r="J56" s="37"/>
    </row>
    <row r="57" spans="1:10" s="38" customFormat="1" ht="11.25" customHeight="1" x14ac:dyDescent="0.25">
      <c r="A57" s="331"/>
      <c r="B57" s="271"/>
      <c r="C57" s="32"/>
      <c r="D57" s="30"/>
      <c r="E57" s="580"/>
      <c r="F57" s="581"/>
      <c r="G57" s="582"/>
      <c r="H57" s="31"/>
      <c r="I57" s="324"/>
      <c r="J57" s="37"/>
    </row>
    <row r="58" spans="1:10" s="38" customFormat="1" ht="11.25" customHeight="1" x14ac:dyDescent="0.25">
      <c r="A58" s="331"/>
      <c r="B58" s="271"/>
      <c r="C58" s="32"/>
      <c r="D58" s="30"/>
      <c r="E58" s="580"/>
      <c r="F58" s="581"/>
      <c r="G58" s="582"/>
      <c r="H58" s="31"/>
      <c r="I58" s="324"/>
      <c r="J58" s="37"/>
    </row>
    <row r="59" spans="1:10" s="38" customFormat="1" ht="11.25" customHeight="1" x14ac:dyDescent="0.25">
      <c r="A59" s="332"/>
      <c r="B59" s="271"/>
      <c r="C59" s="32"/>
      <c r="D59" s="33"/>
      <c r="E59" s="580"/>
      <c r="F59" s="581"/>
      <c r="G59" s="582"/>
      <c r="H59" s="31"/>
      <c r="I59" s="325"/>
      <c r="J59" s="37"/>
    </row>
    <row r="60" spans="1:10" s="38" customFormat="1" ht="11.25" customHeight="1" thickBot="1" x14ac:dyDescent="0.3">
      <c r="A60" s="333"/>
      <c r="B60" s="272"/>
      <c r="C60" s="34"/>
      <c r="D60" s="35"/>
      <c r="E60" s="583"/>
      <c r="F60" s="584"/>
      <c r="G60" s="585"/>
      <c r="H60" s="36"/>
      <c r="I60" s="345"/>
      <c r="J60" s="37"/>
    </row>
    <row r="61" spans="1:10" s="38" customFormat="1" ht="11.25" customHeight="1" thickTop="1" x14ac:dyDescent="0.25">
      <c r="A61" s="444">
        <f>A56+1</f>
        <v>44387</v>
      </c>
      <c r="B61" s="447"/>
      <c r="C61" s="222"/>
      <c r="D61" s="220"/>
      <c r="E61" s="566"/>
      <c r="F61" s="567"/>
      <c r="G61" s="568"/>
      <c r="H61" s="221"/>
      <c r="I61" s="549">
        <f>IF(B61&lt;&gt;"",0,IF(SUM(H61:H65)&gt;0.416666666666666,0.416666666666666,SUM(H61:H65)))</f>
        <v>0</v>
      </c>
      <c r="J61" s="37"/>
    </row>
    <row r="62" spans="1:10" s="38" customFormat="1" ht="11.25" customHeight="1" x14ac:dyDescent="0.25">
      <c r="A62" s="444"/>
      <c r="B62" s="447"/>
      <c r="C62" s="222"/>
      <c r="D62" s="220"/>
      <c r="E62" s="571"/>
      <c r="F62" s="572"/>
      <c r="G62" s="573"/>
      <c r="H62" s="221"/>
      <c r="I62" s="549"/>
      <c r="J62" s="37"/>
    </row>
    <row r="63" spans="1:10" s="38" customFormat="1" ht="11.25" customHeight="1" x14ac:dyDescent="0.25">
      <c r="A63" s="444"/>
      <c r="B63" s="447"/>
      <c r="C63" s="222"/>
      <c r="D63" s="220"/>
      <c r="E63" s="571"/>
      <c r="F63" s="572"/>
      <c r="G63" s="573"/>
      <c r="H63" s="221"/>
      <c r="I63" s="549"/>
      <c r="J63" s="37"/>
    </row>
    <row r="64" spans="1:10" s="38" customFormat="1" ht="11.25" customHeight="1" x14ac:dyDescent="0.25">
      <c r="A64" s="445"/>
      <c r="B64" s="447"/>
      <c r="C64" s="222"/>
      <c r="D64" s="223"/>
      <c r="E64" s="571"/>
      <c r="F64" s="572"/>
      <c r="G64" s="573"/>
      <c r="H64" s="221"/>
      <c r="I64" s="550"/>
      <c r="J64" s="37"/>
    </row>
    <row r="65" spans="1:10" s="38" customFormat="1" ht="11.25" customHeight="1" thickBot="1" x14ac:dyDescent="0.3">
      <c r="A65" s="446"/>
      <c r="B65" s="448"/>
      <c r="C65" s="224"/>
      <c r="D65" s="225"/>
      <c r="E65" s="574"/>
      <c r="F65" s="575"/>
      <c r="G65" s="576"/>
      <c r="H65" s="226"/>
      <c r="I65" s="551"/>
      <c r="J65" s="37"/>
    </row>
    <row r="66" spans="1:10" s="38" customFormat="1" ht="11.25" customHeight="1" thickTop="1" x14ac:dyDescent="0.25">
      <c r="A66" s="444">
        <f>A61+1</f>
        <v>44388</v>
      </c>
      <c r="B66" s="447"/>
      <c r="C66" s="222"/>
      <c r="D66" s="220"/>
      <c r="E66" s="566"/>
      <c r="F66" s="567"/>
      <c r="G66" s="568"/>
      <c r="H66" s="221"/>
      <c r="I66" s="549">
        <f>IF(B66&lt;&gt;"",0,IF(SUM(H66:H70)&gt;0.416666666666666,0.416666666666666,SUM(H66:H70)))</f>
        <v>0</v>
      </c>
      <c r="J66" s="37"/>
    </row>
    <row r="67" spans="1:10" s="38" customFormat="1" ht="11.25" customHeight="1" x14ac:dyDescent="0.25">
      <c r="A67" s="444"/>
      <c r="B67" s="447"/>
      <c r="C67" s="222"/>
      <c r="D67" s="220"/>
      <c r="E67" s="571"/>
      <c r="F67" s="572"/>
      <c r="G67" s="573"/>
      <c r="H67" s="221"/>
      <c r="I67" s="549"/>
      <c r="J67" s="37"/>
    </row>
    <row r="68" spans="1:10" s="38" customFormat="1" ht="11.25" customHeight="1" x14ac:dyDescent="0.25">
      <c r="A68" s="444"/>
      <c r="B68" s="447"/>
      <c r="C68" s="222"/>
      <c r="D68" s="220"/>
      <c r="E68" s="571"/>
      <c r="F68" s="572"/>
      <c r="G68" s="573"/>
      <c r="H68" s="221"/>
      <c r="I68" s="549"/>
      <c r="J68" s="37"/>
    </row>
    <row r="69" spans="1:10" s="38" customFormat="1" ht="11.25" customHeight="1" x14ac:dyDescent="0.25">
      <c r="A69" s="445"/>
      <c r="B69" s="447"/>
      <c r="C69" s="222"/>
      <c r="D69" s="223"/>
      <c r="E69" s="571"/>
      <c r="F69" s="572"/>
      <c r="G69" s="573"/>
      <c r="H69" s="221"/>
      <c r="I69" s="550"/>
      <c r="J69" s="37"/>
    </row>
    <row r="70" spans="1:10" s="38" customFormat="1" ht="11.25" customHeight="1" thickBot="1" x14ac:dyDescent="0.3">
      <c r="A70" s="446"/>
      <c r="B70" s="448"/>
      <c r="C70" s="224"/>
      <c r="D70" s="225"/>
      <c r="E70" s="574"/>
      <c r="F70" s="575"/>
      <c r="G70" s="576"/>
      <c r="H70" s="226"/>
      <c r="I70" s="551"/>
      <c r="J70" s="37"/>
    </row>
    <row r="71" spans="1:10" s="38" customFormat="1" ht="11.25" customHeight="1" thickTop="1" x14ac:dyDescent="0.25">
      <c r="A71" s="331">
        <f>A66+1</f>
        <v>44389</v>
      </c>
      <c r="B71" s="271"/>
      <c r="C71" s="32"/>
      <c r="D71" s="30"/>
      <c r="E71" s="577"/>
      <c r="F71" s="578"/>
      <c r="G71" s="579"/>
      <c r="H71" s="31"/>
      <c r="I71" s="324">
        <f>IF(B71&lt;&gt;"",0,IF(SUM(H71:H75)&gt;0.416666666666666,0.416666666666666,SUM(H71:H75)))</f>
        <v>0</v>
      </c>
      <c r="J71" s="37"/>
    </row>
    <row r="72" spans="1:10" s="38" customFormat="1" ht="11.25" customHeight="1" x14ac:dyDescent="0.25">
      <c r="A72" s="331"/>
      <c r="B72" s="271"/>
      <c r="C72" s="32"/>
      <c r="D72" s="30"/>
      <c r="E72" s="580"/>
      <c r="F72" s="581"/>
      <c r="G72" s="582"/>
      <c r="H72" s="31"/>
      <c r="I72" s="324"/>
      <c r="J72" s="37"/>
    </row>
    <row r="73" spans="1:10" s="38" customFormat="1" ht="11.25" customHeight="1" x14ac:dyDescent="0.25">
      <c r="A73" s="331"/>
      <c r="B73" s="271"/>
      <c r="C73" s="32"/>
      <c r="D73" s="30"/>
      <c r="E73" s="580"/>
      <c r="F73" s="581"/>
      <c r="G73" s="582"/>
      <c r="H73" s="31"/>
      <c r="I73" s="324"/>
      <c r="J73" s="37"/>
    </row>
    <row r="74" spans="1:10" s="38" customFormat="1" ht="11.25" customHeight="1" x14ac:dyDescent="0.25">
      <c r="A74" s="332"/>
      <c r="B74" s="271"/>
      <c r="C74" s="32"/>
      <c r="D74" s="33"/>
      <c r="E74" s="580"/>
      <c r="F74" s="581"/>
      <c r="G74" s="582"/>
      <c r="H74" s="31"/>
      <c r="I74" s="325"/>
      <c r="J74" s="37"/>
    </row>
    <row r="75" spans="1:10" s="38" customFormat="1" ht="11.25" customHeight="1" thickBot="1" x14ac:dyDescent="0.3">
      <c r="A75" s="333"/>
      <c r="B75" s="272"/>
      <c r="C75" s="34"/>
      <c r="D75" s="35"/>
      <c r="E75" s="583"/>
      <c r="F75" s="584"/>
      <c r="G75" s="585"/>
      <c r="H75" s="36"/>
      <c r="I75" s="345"/>
      <c r="J75" s="37"/>
    </row>
    <row r="76" spans="1:10" s="38" customFormat="1" ht="11.25" customHeight="1" thickTop="1" x14ac:dyDescent="0.25">
      <c r="A76" s="331">
        <f>A71+1</f>
        <v>44390</v>
      </c>
      <c r="B76" s="271"/>
      <c r="C76" s="32"/>
      <c r="D76" s="30"/>
      <c r="E76" s="577"/>
      <c r="F76" s="578"/>
      <c r="G76" s="579"/>
      <c r="H76" s="31"/>
      <c r="I76" s="324">
        <f>IF(B76&lt;&gt;"",0,IF(SUM(H76:H80)&gt;0.416666666666666,0.416666666666666,SUM(H76:H80)))</f>
        <v>0</v>
      </c>
      <c r="J76" s="37"/>
    </row>
    <row r="77" spans="1:10" s="38" customFormat="1" ht="11.25" customHeight="1" x14ac:dyDescent="0.25">
      <c r="A77" s="331"/>
      <c r="B77" s="271"/>
      <c r="C77" s="32"/>
      <c r="D77" s="30"/>
      <c r="E77" s="580"/>
      <c r="F77" s="581"/>
      <c r="G77" s="582"/>
      <c r="H77" s="31"/>
      <c r="I77" s="324"/>
      <c r="J77" s="37"/>
    </row>
    <row r="78" spans="1:10" s="38" customFormat="1" ht="11.25" customHeight="1" x14ac:dyDescent="0.25">
      <c r="A78" s="331"/>
      <c r="B78" s="271"/>
      <c r="C78" s="32"/>
      <c r="D78" s="30"/>
      <c r="E78" s="580"/>
      <c r="F78" s="581"/>
      <c r="G78" s="582"/>
      <c r="H78" s="31"/>
      <c r="I78" s="324"/>
      <c r="J78" s="37"/>
    </row>
    <row r="79" spans="1:10" s="38" customFormat="1" ht="11.25" customHeight="1" x14ac:dyDescent="0.25">
      <c r="A79" s="332"/>
      <c r="B79" s="271"/>
      <c r="C79" s="32"/>
      <c r="D79" s="33"/>
      <c r="E79" s="580"/>
      <c r="F79" s="581"/>
      <c r="G79" s="582"/>
      <c r="H79" s="31"/>
      <c r="I79" s="325"/>
      <c r="J79" s="37"/>
    </row>
    <row r="80" spans="1:10" s="38" customFormat="1" ht="11.25" customHeight="1" thickBot="1" x14ac:dyDescent="0.3">
      <c r="A80" s="333"/>
      <c r="B80" s="272"/>
      <c r="C80" s="34"/>
      <c r="D80" s="35"/>
      <c r="E80" s="583"/>
      <c r="F80" s="584"/>
      <c r="G80" s="585"/>
      <c r="H80" s="36"/>
      <c r="I80" s="345"/>
      <c r="J80" s="42"/>
    </row>
    <row r="81" spans="1:10" s="38" customFormat="1" ht="11.25" customHeight="1" thickTop="1" x14ac:dyDescent="0.25">
      <c r="A81" s="331">
        <f>A76+1</f>
        <v>44391</v>
      </c>
      <c r="B81" s="271"/>
      <c r="C81" s="32"/>
      <c r="D81" s="30"/>
      <c r="E81" s="577"/>
      <c r="F81" s="578"/>
      <c r="G81" s="579"/>
      <c r="H81" s="31"/>
      <c r="I81" s="324">
        <f>IF(B81&lt;&gt;"",0,IF(SUM(H81:H85)&gt;0.416666666666666,0.416666666666666,SUM(H81:H85)))</f>
        <v>0</v>
      </c>
      <c r="J81" s="42"/>
    </row>
    <row r="82" spans="1:10" s="38" customFormat="1" ht="11.25" customHeight="1" x14ac:dyDescent="0.25">
      <c r="A82" s="331"/>
      <c r="B82" s="271"/>
      <c r="C82" s="32"/>
      <c r="D82" s="30"/>
      <c r="E82" s="580"/>
      <c r="F82" s="581"/>
      <c r="G82" s="582"/>
      <c r="H82" s="31"/>
      <c r="I82" s="324"/>
      <c r="J82" s="42"/>
    </row>
    <row r="83" spans="1:10" s="38" customFormat="1" ht="11.25" customHeight="1" x14ac:dyDescent="0.25">
      <c r="A83" s="331"/>
      <c r="B83" s="271"/>
      <c r="C83" s="32"/>
      <c r="D83" s="30"/>
      <c r="E83" s="580"/>
      <c r="F83" s="581"/>
      <c r="G83" s="582"/>
      <c r="H83" s="31"/>
      <c r="I83" s="324"/>
      <c r="J83" s="42"/>
    </row>
    <row r="84" spans="1:10" s="38" customFormat="1" ht="11.25" customHeight="1" x14ac:dyDescent="0.25">
      <c r="A84" s="332"/>
      <c r="B84" s="271"/>
      <c r="C84" s="32"/>
      <c r="D84" s="33"/>
      <c r="E84" s="580"/>
      <c r="F84" s="581"/>
      <c r="G84" s="582"/>
      <c r="H84" s="31"/>
      <c r="I84" s="325"/>
      <c r="J84" s="42"/>
    </row>
    <row r="85" spans="1:10" s="38" customFormat="1" ht="11.25" customHeight="1" thickBot="1" x14ac:dyDescent="0.3">
      <c r="A85" s="333"/>
      <c r="B85" s="272"/>
      <c r="C85" s="34"/>
      <c r="D85" s="35"/>
      <c r="E85" s="583"/>
      <c r="F85" s="584"/>
      <c r="G85" s="585"/>
      <c r="H85" s="36"/>
      <c r="I85" s="345"/>
      <c r="J85" s="42"/>
    </row>
    <row r="86" spans="1:10" s="38" customFormat="1" ht="11.25" customHeight="1" thickTop="1" x14ac:dyDescent="0.25">
      <c r="A86" s="331">
        <f>A81+1</f>
        <v>44392</v>
      </c>
      <c r="B86" s="271"/>
      <c r="C86" s="32"/>
      <c r="D86" s="30"/>
      <c r="E86" s="577"/>
      <c r="F86" s="578"/>
      <c r="G86" s="579"/>
      <c r="H86" s="31"/>
      <c r="I86" s="324">
        <f>IF(B86&lt;&gt;"",0,IF(SUM(H86:H90)&gt;0.416666666666666,0.416666666666666,SUM(H86:H90)))</f>
        <v>0</v>
      </c>
      <c r="J86" s="42"/>
    </row>
    <row r="87" spans="1:10" s="38" customFormat="1" ht="11.25" customHeight="1" x14ac:dyDescent="0.25">
      <c r="A87" s="331"/>
      <c r="B87" s="271"/>
      <c r="C87" s="32"/>
      <c r="D87" s="30"/>
      <c r="E87" s="580"/>
      <c r="F87" s="581"/>
      <c r="G87" s="582"/>
      <c r="H87" s="31"/>
      <c r="I87" s="324"/>
      <c r="J87" s="42"/>
    </row>
    <row r="88" spans="1:10" s="38" customFormat="1" ht="11.25" customHeight="1" x14ac:dyDescent="0.25">
      <c r="A88" s="331"/>
      <c r="B88" s="271"/>
      <c r="C88" s="32"/>
      <c r="D88" s="30"/>
      <c r="E88" s="580"/>
      <c r="F88" s="581"/>
      <c r="G88" s="582"/>
      <c r="H88" s="31"/>
      <c r="I88" s="324"/>
      <c r="J88" s="42"/>
    </row>
    <row r="89" spans="1:10" s="38" customFormat="1" ht="11.25" customHeight="1" x14ac:dyDescent="0.25">
      <c r="A89" s="332"/>
      <c r="B89" s="271"/>
      <c r="C89" s="32"/>
      <c r="D89" s="33"/>
      <c r="E89" s="580"/>
      <c r="F89" s="581"/>
      <c r="G89" s="582"/>
      <c r="H89" s="31"/>
      <c r="I89" s="325"/>
      <c r="J89" s="42"/>
    </row>
    <row r="90" spans="1:10" s="38" customFormat="1" ht="11.25" customHeight="1" thickBot="1" x14ac:dyDescent="0.3">
      <c r="A90" s="333"/>
      <c r="B90" s="272"/>
      <c r="C90" s="34"/>
      <c r="D90" s="35"/>
      <c r="E90" s="583"/>
      <c r="F90" s="584"/>
      <c r="G90" s="585"/>
      <c r="H90" s="36"/>
      <c r="I90" s="345"/>
      <c r="J90" s="42"/>
    </row>
    <row r="91" spans="1:10" s="38" customFormat="1" ht="11.25" customHeight="1" thickTop="1" x14ac:dyDescent="0.25">
      <c r="A91" s="331">
        <f>A86+1</f>
        <v>44393</v>
      </c>
      <c r="B91" s="271"/>
      <c r="C91" s="32"/>
      <c r="D91" s="30"/>
      <c r="E91" s="577"/>
      <c r="F91" s="578"/>
      <c r="G91" s="579"/>
      <c r="H91" s="31"/>
      <c r="I91" s="324">
        <f>IF(B91&lt;&gt;"",0,IF(SUM(H91:H95)&gt;0.416666666666666,0.416666666666666,SUM(H91:H95)))</f>
        <v>0</v>
      </c>
      <c r="J91" s="42"/>
    </row>
    <row r="92" spans="1:10" s="38" customFormat="1" ht="11.25" customHeight="1" x14ac:dyDescent="0.25">
      <c r="A92" s="331"/>
      <c r="B92" s="271"/>
      <c r="C92" s="32"/>
      <c r="D92" s="30"/>
      <c r="E92" s="580"/>
      <c r="F92" s="581"/>
      <c r="G92" s="582"/>
      <c r="H92" s="31"/>
      <c r="I92" s="324"/>
      <c r="J92" s="42"/>
    </row>
    <row r="93" spans="1:10" s="38" customFormat="1" ht="11.25" customHeight="1" x14ac:dyDescent="0.25">
      <c r="A93" s="331"/>
      <c r="B93" s="271"/>
      <c r="C93" s="32"/>
      <c r="D93" s="30"/>
      <c r="E93" s="580"/>
      <c r="F93" s="581"/>
      <c r="G93" s="582"/>
      <c r="H93" s="31"/>
      <c r="I93" s="324"/>
      <c r="J93" s="42"/>
    </row>
    <row r="94" spans="1:10" s="38" customFormat="1" ht="11.25" customHeight="1" x14ac:dyDescent="0.25">
      <c r="A94" s="332"/>
      <c r="B94" s="271"/>
      <c r="C94" s="32"/>
      <c r="D94" s="33"/>
      <c r="E94" s="580"/>
      <c r="F94" s="581"/>
      <c r="G94" s="582"/>
      <c r="H94" s="31"/>
      <c r="I94" s="325"/>
      <c r="J94" s="42"/>
    </row>
    <row r="95" spans="1:10" s="38" customFormat="1" ht="11.25" customHeight="1" thickBot="1" x14ac:dyDescent="0.3">
      <c r="A95" s="333"/>
      <c r="B95" s="272"/>
      <c r="C95" s="34"/>
      <c r="D95" s="35"/>
      <c r="E95" s="583"/>
      <c r="F95" s="584"/>
      <c r="G95" s="585"/>
      <c r="H95" s="36"/>
      <c r="I95" s="345"/>
      <c r="J95" s="42"/>
    </row>
    <row r="96" spans="1:10" s="38" customFormat="1" ht="11.25" customHeight="1" thickTop="1" x14ac:dyDescent="0.25">
      <c r="A96" s="444">
        <f>A91+1</f>
        <v>44394</v>
      </c>
      <c r="B96" s="447"/>
      <c r="C96" s="222"/>
      <c r="D96" s="220"/>
      <c r="E96" s="566"/>
      <c r="F96" s="567"/>
      <c r="G96" s="568"/>
      <c r="H96" s="221"/>
      <c r="I96" s="324">
        <f>IF(B96&lt;&gt;"",0,IF(SUM(H96:H100)&gt;0.416666666666666,0.416666666666666,SUM(H96:H100)))</f>
        <v>0</v>
      </c>
      <c r="J96" s="42"/>
    </row>
    <row r="97" spans="1:10" s="38" customFormat="1" ht="11.25" customHeight="1" x14ac:dyDescent="0.25">
      <c r="A97" s="444"/>
      <c r="B97" s="447"/>
      <c r="C97" s="222"/>
      <c r="D97" s="220"/>
      <c r="E97" s="571"/>
      <c r="F97" s="572"/>
      <c r="G97" s="573"/>
      <c r="H97" s="221"/>
      <c r="I97" s="324"/>
      <c r="J97" s="42"/>
    </row>
    <row r="98" spans="1:10" s="38" customFormat="1" ht="11.25" customHeight="1" x14ac:dyDescent="0.25">
      <c r="A98" s="444"/>
      <c r="B98" s="447"/>
      <c r="C98" s="222"/>
      <c r="D98" s="220"/>
      <c r="E98" s="571"/>
      <c r="F98" s="572"/>
      <c r="G98" s="573"/>
      <c r="H98" s="221"/>
      <c r="I98" s="324"/>
      <c r="J98" s="42"/>
    </row>
    <row r="99" spans="1:10" s="38" customFormat="1" ht="11.25" customHeight="1" x14ac:dyDescent="0.25">
      <c r="A99" s="445"/>
      <c r="B99" s="447"/>
      <c r="C99" s="222"/>
      <c r="D99" s="223"/>
      <c r="E99" s="571"/>
      <c r="F99" s="572"/>
      <c r="G99" s="573"/>
      <c r="H99" s="221"/>
      <c r="I99" s="325"/>
      <c r="J99" s="42"/>
    </row>
    <row r="100" spans="1:10" s="38" customFormat="1" ht="11.25" customHeight="1" thickBot="1" x14ac:dyDescent="0.3">
      <c r="A100" s="446"/>
      <c r="B100" s="448"/>
      <c r="C100" s="224"/>
      <c r="D100" s="225"/>
      <c r="E100" s="574"/>
      <c r="F100" s="575"/>
      <c r="G100" s="576"/>
      <c r="H100" s="226"/>
      <c r="I100" s="345"/>
      <c r="J100" s="42"/>
    </row>
    <row r="101" spans="1:10" s="38" customFormat="1" ht="11.25" customHeight="1" thickTop="1" x14ac:dyDescent="0.25">
      <c r="A101" s="444">
        <f>A96+1</f>
        <v>44395</v>
      </c>
      <c r="B101" s="447"/>
      <c r="C101" s="222"/>
      <c r="D101" s="220"/>
      <c r="E101" s="566"/>
      <c r="F101" s="567"/>
      <c r="G101" s="568"/>
      <c r="H101" s="221"/>
      <c r="I101" s="292">
        <f>IF(B101&lt;&gt;"",0,IF(SUM(H101:H105)&gt;0.416666666666666,0.416666666666666,SUM(H101:H105)))</f>
        <v>0</v>
      </c>
      <c r="J101" s="42"/>
    </row>
    <row r="102" spans="1:10" s="38" customFormat="1" ht="11.25" customHeight="1" x14ac:dyDescent="0.25">
      <c r="A102" s="444"/>
      <c r="B102" s="447"/>
      <c r="C102" s="222"/>
      <c r="D102" s="220"/>
      <c r="E102" s="571"/>
      <c r="F102" s="572"/>
      <c r="G102" s="573"/>
      <c r="H102" s="221"/>
      <c r="I102" s="292"/>
      <c r="J102" s="42"/>
    </row>
    <row r="103" spans="1:10" s="38" customFormat="1" ht="11.25" customHeight="1" x14ac:dyDescent="0.25">
      <c r="A103" s="444"/>
      <c r="B103" s="447"/>
      <c r="C103" s="222"/>
      <c r="D103" s="220"/>
      <c r="E103" s="571"/>
      <c r="F103" s="572"/>
      <c r="G103" s="573"/>
      <c r="H103" s="221"/>
      <c r="I103" s="292"/>
      <c r="J103" s="42"/>
    </row>
    <row r="104" spans="1:10" s="38" customFormat="1" ht="11.25" customHeight="1" x14ac:dyDescent="0.25">
      <c r="A104" s="445"/>
      <c r="B104" s="447"/>
      <c r="C104" s="222"/>
      <c r="D104" s="223"/>
      <c r="E104" s="571"/>
      <c r="F104" s="572"/>
      <c r="G104" s="573"/>
      <c r="H104" s="221"/>
      <c r="I104" s="293"/>
      <c r="J104" s="42"/>
    </row>
    <row r="105" spans="1:10" s="38" customFormat="1" ht="11.25" customHeight="1" thickBot="1" x14ac:dyDescent="0.3">
      <c r="A105" s="446"/>
      <c r="B105" s="448"/>
      <c r="C105" s="224"/>
      <c r="D105" s="225"/>
      <c r="E105" s="574"/>
      <c r="F105" s="575"/>
      <c r="G105" s="576"/>
      <c r="H105" s="226"/>
      <c r="I105" s="294"/>
      <c r="J105" s="42"/>
    </row>
    <row r="106" spans="1:10" s="38" customFormat="1" ht="11.25" customHeight="1" thickTop="1" x14ac:dyDescent="0.25">
      <c r="A106" s="331">
        <f>A101+1</f>
        <v>44396</v>
      </c>
      <c r="B106" s="271"/>
      <c r="C106" s="32"/>
      <c r="D106" s="30"/>
      <c r="E106" s="577"/>
      <c r="F106" s="578"/>
      <c r="G106" s="579"/>
      <c r="H106" s="31"/>
      <c r="I106" s="324">
        <f>IF(B106&lt;&gt;"",0,IF(SUM(H106:H110)&gt;0.416666666666666,0.416666666666666,SUM(H106:H110)))</f>
        <v>0</v>
      </c>
      <c r="J106" s="42"/>
    </row>
    <row r="107" spans="1:10" s="38" customFormat="1" ht="11.25" customHeight="1" x14ac:dyDescent="0.25">
      <c r="A107" s="331"/>
      <c r="B107" s="271"/>
      <c r="C107" s="32"/>
      <c r="D107" s="30"/>
      <c r="E107" s="580"/>
      <c r="F107" s="581"/>
      <c r="G107" s="582"/>
      <c r="H107" s="31"/>
      <c r="I107" s="324"/>
      <c r="J107" s="37"/>
    </row>
    <row r="108" spans="1:10" s="38" customFormat="1" ht="11.25" customHeight="1" x14ac:dyDescent="0.25">
      <c r="A108" s="331"/>
      <c r="B108" s="271"/>
      <c r="C108" s="32"/>
      <c r="D108" s="30"/>
      <c r="E108" s="580"/>
      <c r="F108" s="581"/>
      <c r="G108" s="582"/>
      <c r="H108" s="31"/>
      <c r="I108" s="324"/>
      <c r="J108" s="37"/>
    </row>
    <row r="109" spans="1:10" s="38" customFormat="1" ht="11.25" customHeight="1" x14ac:dyDescent="0.25">
      <c r="A109" s="332"/>
      <c r="B109" s="271"/>
      <c r="C109" s="32"/>
      <c r="D109" s="33"/>
      <c r="E109" s="580"/>
      <c r="F109" s="581"/>
      <c r="G109" s="582"/>
      <c r="H109" s="31"/>
      <c r="I109" s="325"/>
      <c r="J109" s="37"/>
    </row>
    <row r="110" spans="1:10" s="38" customFormat="1" ht="11.25" customHeight="1" thickBot="1" x14ac:dyDescent="0.3">
      <c r="A110" s="333"/>
      <c r="B110" s="272"/>
      <c r="C110" s="34"/>
      <c r="D110" s="35"/>
      <c r="E110" s="583"/>
      <c r="F110" s="584"/>
      <c r="G110" s="585"/>
      <c r="H110" s="36"/>
      <c r="I110" s="345"/>
      <c r="J110" s="37"/>
    </row>
    <row r="111" spans="1:10" s="38" customFormat="1" ht="11.25" customHeight="1" thickTop="1" x14ac:dyDescent="0.25">
      <c r="A111" s="331">
        <f>A106+1</f>
        <v>44397</v>
      </c>
      <c r="B111" s="271"/>
      <c r="C111" s="32"/>
      <c r="D111" s="30"/>
      <c r="E111" s="577"/>
      <c r="F111" s="578"/>
      <c r="G111" s="579"/>
      <c r="H111" s="31"/>
      <c r="I111" s="324">
        <f>IF(B111&lt;&gt;"",0,IF(SUM(H111:H115)&gt;0.416666666666666,0.416666666666666,SUM(H111:H115)))</f>
        <v>0</v>
      </c>
      <c r="J111" s="37"/>
    </row>
    <row r="112" spans="1:10" s="38" customFormat="1" ht="11.25" customHeight="1" x14ac:dyDescent="0.25">
      <c r="A112" s="331"/>
      <c r="B112" s="271"/>
      <c r="C112" s="32"/>
      <c r="D112" s="30"/>
      <c r="E112" s="580"/>
      <c r="F112" s="581"/>
      <c r="G112" s="582"/>
      <c r="H112" s="31"/>
      <c r="I112" s="324"/>
      <c r="J112" s="37"/>
    </row>
    <row r="113" spans="1:10" s="38" customFormat="1" ht="11.25" customHeight="1" x14ac:dyDescent="0.25">
      <c r="A113" s="331"/>
      <c r="B113" s="271"/>
      <c r="C113" s="32"/>
      <c r="D113" s="30"/>
      <c r="E113" s="580"/>
      <c r="F113" s="581"/>
      <c r="G113" s="582"/>
      <c r="H113" s="31"/>
      <c r="I113" s="324"/>
      <c r="J113" s="37"/>
    </row>
    <row r="114" spans="1:10" s="38" customFormat="1" ht="11.25" customHeight="1" x14ac:dyDescent="0.25">
      <c r="A114" s="332"/>
      <c r="B114" s="271"/>
      <c r="C114" s="32"/>
      <c r="D114" s="33"/>
      <c r="E114" s="580"/>
      <c r="F114" s="581"/>
      <c r="G114" s="582"/>
      <c r="H114" s="31"/>
      <c r="I114" s="325"/>
      <c r="J114" s="37"/>
    </row>
    <row r="115" spans="1:10" s="38" customFormat="1" ht="11.25" customHeight="1" thickBot="1" x14ac:dyDescent="0.3">
      <c r="A115" s="333"/>
      <c r="B115" s="272"/>
      <c r="C115" s="34"/>
      <c r="D115" s="35"/>
      <c r="E115" s="583"/>
      <c r="F115" s="584"/>
      <c r="G115" s="585"/>
      <c r="H115" s="36"/>
      <c r="I115" s="345"/>
      <c r="J115" s="37"/>
    </row>
    <row r="116" spans="1:10" s="38" customFormat="1" ht="11.25" customHeight="1" thickTop="1" x14ac:dyDescent="0.25">
      <c r="A116" s="331">
        <f>A111+1</f>
        <v>44398</v>
      </c>
      <c r="B116" s="271"/>
      <c r="C116" s="32"/>
      <c r="D116" s="30"/>
      <c r="E116" s="577"/>
      <c r="F116" s="578"/>
      <c r="G116" s="579"/>
      <c r="H116" s="31"/>
      <c r="I116" s="324">
        <f>IF(B116&lt;&gt;"",0,IF(SUM(H116:H120)&gt;0.416666666666666,0.416666666666666,SUM(H116:H120)))</f>
        <v>0</v>
      </c>
      <c r="J116" s="37"/>
    </row>
    <row r="117" spans="1:10" s="38" customFormat="1" ht="11.25" customHeight="1" x14ac:dyDescent="0.25">
      <c r="A117" s="331"/>
      <c r="B117" s="271"/>
      <c r="C117" s="32"/>
      <c r="D117" s="30"/>
      <c r="E117" s="580"/>
      <c r="F117" s="581"/>
      <c r="G117" s="582"/>
      <c r="H117" s="31"/>
      <c r="I117" s="324"/>
      <c r="J117" s="37"/>
    </row>
    <row r="118" spans="1:10" s="38" customFormat="1" ht="11.25" customHeight="1" x14ac:dyDescent="0.25">
      <c r="A118" s="331"/>
      <c r="B118" s="271"/>
      <c r="C118" s="32"/>
      <c r="D118" s="30"/>
      <c r="E118" s="580"/>
      <c r="F118" s="581"/>
      <c r="G118" s="582"/>
      <c r="H118" s="31"/>
      <c r="I118" s="324"/>
      <c r="J118" s="37"/>
    </row>
    <row r="119" spans="1:10" s="38" customFormat="1" ht="11.25" customHeight="1" x14ac:dyDescent="0.25">
      <c r="A119" s="332"/>
      <c r="B119" s="271"/>
      <c r="C119" s="32"/>
      <c r="D119" s="33"/>
      <c r="E119" s="580"/>
      <c r="F119" s="581"/>
      <c r="G119" s="582"/>
      <c r="H119" s="31"/>
      <c r="I119" s="325"/>
      <c r="J119" s="37"/>
    </row>
    <row r="120" spans="1:10" s="38" customFormat="1" ht="11.25" customHeight="1" thickBot="1" x14ac:dyDescent="0.3">
      <c r="A120" s="333"/>
      <c r="B120" s="272"/>
      <c r="C120" s="34"/>
      <c r="D120" s="35"/>
      <c r="E120" s="583"/>
      <c r="F120" s="584"/>
      <c r="G120" s="585"/>
      <c r="H120" s="36"/>
      <c r="I120" s="345"/>
      <c r="J120" s="37"/>
    </row>
    <row r="121" spans="1:10" s="38" customFormat="1" ht="11.25" customHeight="1" thickTop="1" x14ac:dyDescent="0.25">
      <c r="A121" s="331">
        <f>A116+1</f>
        <v>44399</v>
      </c>
      <c r="B121" s="271"/>
      <c r="C121" s="32"/>
      <c r="D121" s="30"/>
      <c r="E121" s="577"/>
      <c r="F121" s="578"/>
      <c r="G121" s="579"/>
      <c r="H121" s="31"/>
      <c r="I121" s="324">
        <f>IF(B121&lt;&gt;"",0,IF(SUM(H121:H125)&gt;0.416666666666666,0.416666666666666,SUM(H121:H125)))</f>
        <v>0</v>
      </c>
      <c r="J121" s="37"/>
    </row>
    <row r="122" spans="1:10" s="38" customFormat="1" ht="11.25" customHeight="1" x14ac:dyDescent="0.25">
      <c r="A122" s="331"/>
      <c r="B122" s="271"/>
      <c r="C122" s="32"/>
      <c r="D122" s="30"/>
      <c r="E122" s="580"/>
      <c r="F122" s="581"/>
      <c r="G122" s="582"/>
      <c r="H122" s="31"/>
      <c r="I122" s="324"/>
      <c r="J122" s="37"/>
    </row>
    <row r="123" spans="1:10" s="38" customFormat="1" ht="11.25" customHeight="1" x14ac:dyDescent="0.25">
      <c r="A123" s="331"/>
      <c r="B123" s="271"/>
      <c r="C123" s="32"/>
      <c r="D123" s="30"/>
      <c r="E123" s="580"/>
      <c r="F123" s="581"/>
      <c r="G123" s="582"/>
      <c r="H123" s="31"/>
      <c r="I123" s="324"/>
      <c r="J123" s="37"/>
    </row>
    <row r="124" spans="1:10" s="38" customFormat="1" ht="11.25" customHeight="1" x14ac:dyDescent="0.25">
      <c r="A124" s="332"/>
      <c r="B124" s="271"/>
      <c r="C124" s="32"/>
      <c r="D124" s="33"/>
      <c r="E124" s="580"/>
      <c r="F124" s="581"/>
      <c r="G124" s="582"/>
      <c r="H124" s="31"/>
      <c r="I124" s="325"/>
      <c r="J124" s="37"/>
    </row>
    <row r="125" spans="1:10" s="38" customFormat="1" ht="11.25" customHeight="1" thickBot="1" x14ac:dyDescent="0.3">
      <c r="A125" s="333"/>
      <c r="B125" s="272"/>
      <c r="C125" s="34"/>
      <c r="D125" s="35"/>
      <c r="E125" s="583"/>
      <c r="F125" s="584"/>
      <c r="G125" s="585"/>
      <c r="H125" s="36"/>
      <c r="I125" s="345"/>
      <c r="J125" s="37"/>
    </row>
    <row r="126" spans="1:10" s="38" customFormat="1" ht="11.25" customHeight="1" thickTop="1" x14ac:dyDescent="0.25">
      <c r="A126" s="331">
        <f>A121+1</f>
        <v>44400</v>
      </c>
      <c r="B126" s="271"/>
      <c r="C126" s="32"/>
      <c r="D126" s="30"/>
      <c r="E126" s="577"/>
      <c r="F126" s="578"/>
      <c r="G126" s="579"/>
      <c r="H126" s="31"/>
      <c r="I126" s="324">
        <f>IF(B126&lt;&gt;"",0,IF(SUM(H126:H130)&gt;0.416666666666666,0.416666666666666,SUM(H126:H130)))</f>
        <v>0</v>
      </c>
      <c r="J126" s="37"/>
    </row>
    <row r="127" spans="1:10" s="38" customFormat="1" ht="11.25" customHeight="1" x14ac:dyDescent="0.25">
      <c r="A127" s="331"/>
      <c r="B127" s="271"/>
      <c r="C127" s="32"/>
      <c r="D127" s="30"/>
      <c r="E127" s="580"/>
      <c r="F127" s="581"/>
      <c r="G127" s="582"/>
      <c r="H127" s="31"/>
      <c r="I127" s="324"/>
      <c r="J127" s="37"/>
    </row>
    <row r="128" spans="1:10" s="38" customFormat="1" ht="11.25" customHeight="1" x14ac:dyDescent="0.25">
      <c r="A128" s="331"/>
      <c r="B128" s="271"/>
      <c r="C128" s="32"/>
      <c r="D128" s="30"/>
      <c r="E128" s="580"/>
      <c r="F128" s="581"/>
      <c r="G128" s="582"/>
      <c r="H128" s="31"/>
      <c r="I128" s="324"/>
      <c r="J128" s="37"/>
    </row>
    <row r="129" spans="1:10" s="38" customFormat="1" ht="11.25" customHeight="1" x14ac:dyDescent="0.25">
      <c r="A129" s="332"/>
      <c r="B129" s="271"/>
      <c r="C129" s="32"/>
      <c r="D129" s="33"/>
      <c r="E129" s="580"/>
      <c r="F129" s="581"/>
      <c r="G129" s="582"/>
      <c r="H129" s="31"/>
      <c r="I129" s="325"/>
      <c r="J129" s="37"/>
    </row>
    <row r="130" spans="1:10" s="38" customFormat="1" ht="11.25" customHeight="1" thickBot="1" x14ac:dyDescent="0.3">
      <c r="A130" s="333"/>
      <c r="B130" s="272"/>
      <c r="C130" s="34"/>
      <c r="D130" s="35"/>
      <c r="E130" s="583"/>
      <c r="F130" s="584"/>
      <c r="G130" s="585"/>
      <c r="H130" s="36"/>
      <c r="I130" s="345"/>
      <c r="J130" s="37"/>
    </row>
    <row r="131" spans="1:10" s="38" customFormat="1" ht="11.25" customHeight="1" thickTop="1" x14ac:dyDescent="0.25">
      <c r="A131" s="444">
        <f>A126+1</f>
        <v>44401</v>
      </c>
      <c r="B131" s="447"/>
      <c r="C131" s="222"/>
      <c r="D131" s="220"/>
      <c r="E131" s="566"/>
      <c r="F131" s="567"/>
      <c r="G131" s="568"/>
      <c r="H131" s="221"/>
      <c r="I131" s="549">
        <f>IF(B131&lt;&gt;"",0,IF(SUM(H131:H135)&gt;0.416666666666666,0.416666666666666,SUM(H131:H135)))</f>
        <v>0</v>
      </c>
      <c r="J131" s="37"/>
    </row>
    <row r="132" spans="1:10" s="38" customFormat="1" ht="11.25" customHeight="1" x14ac:dyDescent="0.25">
      <c r="A132" s="444"/>
      <c r="B132" s="447"/>
      <c r="C132" s="222"/>
      <c r="D132" s="220"/>
      <c r="E132" s="571"/>
      <c r="F132" s="572"/>
      <c r="G132" s="573"/>
      <c r="H132" s="221"/>
      <c r="I132" s="549"/>
      <c r="J132" s="37"/>
    </row>
    <row r="133" spans="1:10" s="38" customFormat="1" ht="11.25" customHeight="1" x14ac:dyDescent="0.25">
      <c r="A133" s="444"/>
      <c r="B133" s="447"/>
      <c r="C133" s="222"/>
      <c r="D133" s="220"/>
      <c r="E133" s="571"/>
      <c r="F133" s="572"/>
      <c r="G133" s="573"/>
      <c r="H133" s="221"/>
      <c r="I133" s="549"/>
      <c r="J133" s="37"/>
    </row>
    <row r="134" spans="1:10" s="38" customFormat="1" ht="11.25" customHeight="1" x14ac:dyDescent="0.25">
      <c r="A134" s="445"/>
      <c r="B134" s="447"/>
      <c r="C134" s="222"/>
      <c r="D134" s="223"/>
      <c r="E134" s="571"/>
      <c r="F134" s="572"/>
      <c r="G134" s="573"/>
      <c r="H134" s="221"/>
      <c r="I134" s="550"/>
      <c r="J134" s="37"/>
    </row>
    <row r="135" spans="1:10" s="38" customFormat="1" ht="11.25" customHeight="1" thickBot="1" x14ac:dyDescent="0.3">
      <c r="A135" s="446"/>
      <c r="B135" s="448"/>
      <c r="C135" s="224"/>
      <c r="D135" s="225"/>
      <c r="E135" s="574"/>
      <c r="F135" s="575"/>
      <c r="G135" s="576"/>
      <c r="H135" s="226"/>
      <c r="I135" s="551"/>
      <c r="J135" s="37"/>
    </row>
    <row r="136" spans="1:10" s="38" customFormat="1" ht="11.25" customHeight="1" thickTop="1" x14ac:dyDescent="0.25">
      <c r="A136" s="444">
        <f>A131+1</f>
        <v>44402</v>
      </c>
      <c r="B136" s="447"/>
      <c r="C136" s="222"/>
      <c r="D136" s="220"/>
      <c r="E136" s="566"/>
      <c r="F136" s="567"/>
      <c r="G136" s="568"/>
      <c r="H136" s="221"/>
      <c r="I136" s="549">
        <f>IF(B136&lt;&gt;"",0,IF(SUM(H136:H140)&gt;0.416666666666666,0.416666666666666,SUM(H136:H140)))</f>
        <v>0</v>
      </c>
      <c r="J136" s="37"/>
    </row>
    <row r="137" spans="1:10" s="38" customFormat="1" ht="11.25" customHeight="1" x14ac:dyDescent="0.25">
      <c r="A137" s="444"/>
      <c r="B137" s="447"/>
      <c r="C137" s="222"/>
      <c r="D137" s="220"/>
      <c r="E137" s="571"/>
      <c r="F137" s="572"/>
      <c r="G137" s="573"/>
      <c r="H137" s="221"/>
      <c r="I137" s="549"/>
      <c r="J137" s="37"/>
    </row>
    <row r="138" spans="1:10" s="38" customFormat="1" ht="11.25" customHeight="1" x14ac:dyDescent="0.25">
      <c r="A138" s="444"/>
      <c r="B138" s="447"/>
      <c r="C138" s="222"/>
      <c r="D138" s="220"/>
      <c r="E138" s="571"/>
      <c r="F138" s="572"/>
      <c r="G138" s="573"/>
      <c r="H138" s="221"/>
      <c r="I138" s="549"/>
      <c r="J138" s="37"/>
    </row>
    <row r="139" spans="1:10" s="38" customFormat="1" ht="11.25" customHeight="1" x14ac:dyDescent="0.25">
      <c r="A139" s="445"/>
      <c r="B139" s="447"/>
      <c r="C139" s="222"/>
      <c r="D139" s="223"/>
      <c r="E139" s="571"/>
      <c r="F139" s="572"/>
      <c r="G139" s="573"/>
      <c r="H139" s="221"/>
      <c r="I139" s="550"/>
      <c r="J139" s="37"/>
    </row>
    <row r="140" spans="1:10" s="38" customFormat="1" ht="11.25" customHeight="1" thickBot="1" x14ac:dyDescent="0.3">
      <c r="A140" s="446"/>
      <c r="B140" s="448"/>
      <c r="C140" s="224"/>
      <c r="D140" s="225"/>
      <c r="E140" s="574"/>
      <c r="F140" s="575"/>
      <c r="G140" s="576"/>
      <c r="H140" s="226"/>
      <c r="I140" s="551"/>
      <c r="J140" s="37"/>
    </row>
    <row r="141" spans="1:10" s="38" customFormat="1" ht="11.25" customHeight="1" thickTop="1" x14ac:dyDescent="0.25">
      <c r="A141" s="331">
        <f>A136+1</f>
        <v>44403</v>
      </c>
      <c r="B141" s="271"/>
      <c r="C141" s="32"/>
      <c r="D141" s="30"/>
      <c r="E141" s="577"/>
      <c r="F141" s="578"/>
      <c r="G141" s="579"/>
      <c r="H141" s="31"/>
      <c r="I141" s="324">
        <f>IF(B141&lt;&gt;"",0,IF(SUM(H141:H145)&gt;0.416666666666666,0.416666666666666,SUM(H141:H145)))</f>
        <v>0</v>
      </c>
      <c r="J141" s="37"/>
    </row>
    <row r="142" spans="1:10" s="38" customFormat="1" ht="11.25" customHeight="1" x14ac:dyDescent="0.25">
      <c r="A142" s="331"/>
      <c r="B142" s="271"/>
      <c r="C142" s="32"/>
      <c r="D142" s="30"/>
      <c r="E142" s="580"/>
      <c r="F142" s="581"/>
      <c r="G142" s="582"/>
      <c r="H142" s="31"/>
      <c r="I142" s="324"/>
      <c r="J142" s="37"/>
    </row>
    <row r="143" spans="1:10" s="38" customFormat="1" ht="11.25" customHeight="1" x14ac:dyDescent="0.25">
      <c r="A143" s="331"/>
      <c r="B143" s="271"/>
      <c r="C143" s="32"/>
      <c r="D143" s="30"/>
      <c r="E143" s="580"/>
      <c r="F143" s="581"/>
      <c r="G143" s="582"/>
      <c r="H143" s="31"/>
      <c r="I143" s="324"/>
      <c r="J143" s="37"/>
    </row>
    <row r="144" spans="1:10" s="38" customFormat="1" ht="11.25" customHeight="1" x14ac:dyDescent="0.25">
      <c r="A144" s="332"/>
      <c r="B144" s="271"/>
      <c r="C144" s="32"/>
      <c r="D144" s="33"/>
      <c r="E144" s="580"/>
      <c r="F144" s="581"/>
      <c r="G144" s="582"/>
      <c r="H144" s="31"/>
      <c r="I144" s="325"/>
      <c r="J144" s="37"/>
    </row>
    <row r="145" spans="1:10" s="38" customFormat="1" ht="11.25" customHeight="1" thickBot="1" x14ac:dyDescent="0.3">
      <c r="A145" s="333"/>
      <c r="B145" s="272"/>
      <c r="C145" s="34"/>
      <c r="D145" s="35"/>
      <c r="E145" s="583"/>
      <c r="F145" s="584"/>
      <c r="G145" s="585"/>
      <c r="H145" s="36"/>
      <c r="I145" s="345"/>
      <c r="J145" s="37"/>
    </row>
    <row r="146" spans="1:10" s="38" customFormat="1" ht="11.25" customHeight="1" thickTop="1" x14ac:dyDescent="0.25">
      <c r="A146" s="331">
        <f>A141+1</f>
        <v>44404</v>
      </c>
      <c r="B146" s="271"/>
      <c r="C146" s="32"/>
      <c r="D146" s="30"/>
      <c r="E146" s="577"/>
      <c r="F146" s="578"/>
      <c r="G146" s="579"/>
      <c r="H146" s="31"/>
      <c r="I146" s="324">
        <f>IF(B146&lt;&gt;"",0,IF(SUM(H146:H150)&gt;0.416666666666666,0.416666666666666,SUM(H146:H150)))</f>
        <v>0</v>
      </c>
      <c r="J146" s="37"/>
    </row>
    <row r="147" spans="1:10" s="38" customFormat="1" ht="11.25" customHeight="1" x14ac:dyDescent="0.25">
      <c r="A147" s="331"/>
      <c r="B147" s="271"/>
      <c r="C147" s="32"/>
      <c r="D147" s="30"/>
      <c r="E147" s="580"/>
      <c r="F147" s="581"/>
      <c r="G147" s="582"/>
      <c r="H147" s="31"/>
      <c r="I147" s="324"/>
      <c r="J147" s="37"/>
    </row>
    <row r="148" spans="1:10" s="38" customFormat="1" ht="11.25" customHeight="1" x14ac:dyDescent="0.25">
      <c r="A148" s="331"/>
      <c r="B148" s="271"/>
      <c r="C148" s="32"/>
      <c r="D148" s="30"/>
      <c r="E148" s="580"/>
      <c r="F148" s="581"/>
      <c r="G148" s="582"/>
      <c r="H148" s="31"/>
      <c r="I148" s="324"/>
      <c r="J148" s="37"/>
    </row>
    <row r="149" spans="1:10" s="38" customFormat="1" ht="11.25" customHeight="1" x14ac:dyDescent="0.25">
      <c r="A149" s="332"/>
      <c r="B149" s="271"/>
      <c r="C149" s="32"/>
      <c r="D149" s="33"/>
      <c r="E149" s="580"/>
      <c r="F149" s="581"/>
      <c r="G149" s="582"/>
      <c r="H149" s="31"/>
      <c r="I149" s="325"/>
      <c r="J149" s="37"/>
    </row>
    <row r="150" spans="1:10" s="38" customFormat="1" ht="11.25" customHeight="1" thickBot="1" x14ac:dyDescent="0.3">
      <c r="A150" s="333"/>
      <c r="B150" s="272"/>
      <c r="C150" s="34"/>
      <c r="D150" s="35"/>
      <c r="E150" s="583"/>
      <c r="F150" s="584"/>
      <c r="G150" s="585"/>
      <c r="H150" s="36"/>
      <c r="I150" s="345"/>
      <c r="J150" s="37"/>
    </row>
    <row r="151" spans="1:10" s="38" customFormat="1" ht="11.25" customHeight="1" thickTop="1" x14ac:dyDescent="0.25">
      <c r="A151" s="331">
        <f>A146+1</f>
        <v>44405</v>
      </c>
      <c r="B151" s="271"/>
      <c r="C151" s="32"/>
      <c r="D151" s="30"/>
      <c r="E151" s="577"/>
      <c r="F151" s="578"/>
      <c r="G151" s="579"/>
      <c r="H151" s="31"/>
      <c r="I151" s="324">
        <f>IF(B151&lt;&gt;"",0,IF(SUM(H151:H155)&gt;0.416666666666666,0.416666666666666,SUM(H151:H155)))</f>
        <v>0</v>
      </c>
      <c r="J151" s="37"/>
    </row>
    <row r="152" spans="1:10" s="38" customFormat="1" ht="11.25" customHeight="1" x14ac:dyDescent="0.25">
      <c r="A152" s="331"/>
      <c r="B152" s="271"/>
      <c r="C152" s="32"/>
      <c r="D152" s="30"/>
      <c r="E152" s="580"/>
      <c r="F152" s="581"/>
      <c r="G152" s="582"/>
      <c r="H152" s="31"/>
      <c r="I152" s="324"/>
      <c r="J152" s="37"/>
    </row>
    <row r="153" spans="1:10" s="38" customFormat="1" ht="11.25" customHeight="1" x14ac:dyDescent="0.25">
      <c r="A153" s="331"/>
      <c r="B153" s="271"/>
      <c r="C153" s="32"/>
      <c r="D153" s="30"/>
      <c r="E153" s="580"/>
      <c r="F153" s="581"/>
      <c r="G153" s="582"/>
      <c r="H153" s="31"/>
      <c r="I153" s="324"/>
      <c r="J153" s="37"/>
    </row>
    <row r="154" spans="1:10" s="38" customFormat="1" ht="11.25" customHeight="1" x14ac:dyDescent="0.25">
      <c r="A154" s="332"/>
      <c r="B154" s="271"/>
      <c r="C154" s="32"/>
      <c r="D154" s="33"/>
      <c r="E154" s="580"/>
      <c r="F154" s="581"/>
      <c r="G154" s="582"/>
      <c r="H154" s="31"/>
      <c r="I154" s="325"/>
      <c r="J154" s="37"/>
    </row>
    <row r="155" spans="1:10" s="38" customFormat="1" ht="11.25" customHeight="1" thickBot="1" x14ac:dyDescent="0.3">
      <c r="A155" s="333"/>
      <c r="B155" s="272"/>
      <c r="C155" s="34"/>
      <c r="D155" s="35"/>
      <c r="E155" s="583"/>
      <c r="F155" s="584"/>
      <c r="G155" s="585"/>
      <c r="H155" s="36"/>
      <c r="I155" s="345"/>
      <c r="J155" s="37"/>
    </row>
    <row r="156" spans="1:10" s="38" customFormat="1" ht="11.25" customHeight="1" thickTop="1" x14ac:dyDescent="0.25">
      <c r="A156" s="331">
        <f>A151+1</f>
        <v>44406</v>
      </c>
      <c r="B156" s="271"/>
      <c r="C156" s="32"/>
      <c r="D156" s="30"/>
      <c r="E156" s="577"/>
      <c r="F156" s="578"/>
      <c r="G156" s="579"/>
      <c r="H156" s="31"/>
      <c r="I156" s="324">
        <f>IF(B156&lt;&gt;"",0,IF(SUM(H156:H160)&gt;0.416666666666666,0.416666666666666,SUM(H156:H160)))</f>
        <v>0</v>
      </c>
      <c r="J156" s="37"/>
    </row>
    <row r="157" spans="1:10" s="38" customFormat="1" ht="11.25" customHeight="1" x14ac:dyDescent="0.25">
      <c r="A157" s="331"/>
      <c r="B157" s="271"/>
      <c r="C157" s="32"/>
      <c r="D157" s="30"/>
      <c r="E157" s="580"/>
      <c r="F157" s="581"/>
      <c r="G157" s="582"/>
      <c r="H157" s="31"/>
      <c r="I157" s="324"/>
      <c r="J157" s="37"/>
    </row>
    <row r="158" spans="1:10" s="38" customFormat="1" ht="11.25" customHeight="1" x14ac:dyDescent="0.25">
      <c r="A158" s="331"/>
      <c r="B158" s="271"/>
      <c r="C158" s="32"/>
      <c r="D158" s="30"/>
      <c r="E158" s="580"/>
      <c r="F158" s="581"/>
      <c r="G158" s="582"/>
      <c r="H158" s="31"/>
      <c r="I158" s="324"/>
      <c r="J158" s="37"/>
    </row>
    <row r="159" spans="1:10" s="38" customFormat="1" ht="11.25" customHeight="1" x14ac:dyDescent="0.25">
      <c r="A159" s="332"/>
      <c r="B159" s="271"/>
      <c r="C159" s="32"/>
      <c r="D159" s="33"/>
      <c r="E159" s="580"/>
      <c r="F159" s="581"/>
      <c r="G159" s="582"/>
      <c r="H159" s="31"/>
      <c r="I159" s="325"/>
      <c r="J159" s="37"/>
    </row>
    <row r="160" spans="1:10" s="38" customFormat="1" ht="11.25" customHeight="1" thickBot="1" x14ac:dyDescent="0.3">
      <c r="A160" s="333"/>
      <c r="B160" s="272"/>
      <c r="C160" s="34"/>
      <c r="D160" s="35"/>
      <c r="E160" s="583"/>
      <c r="F160" s="584"/>
      <c r="G160" s="585"/>
      <c r="H160" s="36"/>
      <c r="I160" s="345"/>
      <c r="J160" s="37"/>
    </row>
    <row r="161" spans="1:10" s="38" customFormat="1" ht="11.25" customHeight="1" thickTop="1" x14ac:dyDescent="0.25">
      <c r="A161" s="331">
        <f>A156+1</f>
        <v>44407</v>
      </c>
      <c r="B161" s="271"/>
      <c r="C161" s="32"/>
      <c r="D161" s="30"/>
      <c r="E161" s="577"/>
      <c r="F161" s="578"/>
      <c r="G161" s="579"/>
      <c r="H161" s="31"/>
      <c r="I161" s="324">
        <f>IF(B161&lt;&gt;"",0,IF(SUM(H161:H165)&gt;0.416666666666666,0.416666666666666,SUM(H161:H165)))</f>
        <v>0</v>
      </c>
      <c r="J161" s="37"/>
    </row>
    <row r="162" spans="1:10" s="38" customFormat="1" ht="11.25" customHeight="1" x14ac:dyDescent="0.25">
      <c r="A162" s="331"/>
      <c r="B162" s="271"/>
      <c r="C162" s="32"/>
      <c r="D162" s="30"/>
      <c r="E162" s="580"/>
      <c r="F162" s="581"/>
      <c r="G162" s="582"/>
      <c r="H162" s="31"/>
      <c r="I162" s="324"/>
      <c r="J162" s="37"/>
    </row>
    <row r="163" spans="1:10" s="38" customFormat="1" ht="11.25" customHeight="1" x14ac:dyDescent="0.25">
      <c r="A163" s="331"/>
      <c r="B163" s="271"/>
      <c r="C163" s="32"/>
      <c r="D163" s="30"/>
      <c r="E163" s="580"/>
      <c r="F163" s="581"/>
      <c r="G163" s="582"/>
      <c r="H163" s="31"/>
      <c r="I163" s="324"/>
      <c r="J163" s="37"/>
    </row>
    <row r="164" spans="1:10" s="38" customFormat="1" ht="11.25" customHeight="1" x14ac:dyDescent="0.25">
      <c r="A164" s="332"/>
      <c r="B164" s="271"/>
      <c r="C164" s="32"/>
      <c r="D164" s="33"/>
      <c r="E164" s="580"/>
      <c r="F164" s="581"/>
      <c r="G164" s="582"/>
      <c r="H164" s="31"/>
      <c r="I164" s="325"/>
      <c r="J164" s="37"/>
    </row>
    <row r="165" spans="1:10" s="38" customFormat="1" ht="11.25" customHeight="1" thickBot="1" x14ac:dyDescent="0.3">
      <c r="A165" s="333"/>
      <c r="B165" s="272"/>
      <c r="C165" s="34"/>
      <c r="D165" s="35"/>
      <c r="E165" s="583"/>
      <c r="F165" s="584"/>
      <c r="G165" s="585"/>
      <c r="H165" s="36"/>
      <c r="I165" s="345"/>
      <c r="J165" s="37"/>
    </row>
    <row r="166" spans="1:10" s="38" customFormat="1" ht="11.25" customHeight="1" thickTop="1" x14ac:dyDescent="0.25">
      <c r="A166" s="563">
        <f>A161+1</f>
        <v>44408</v>
      </c>
      <c r="B166" s="514"/>
      <c r="C166" s="222"/>
      <c r="D166" s="257"/>
      <c r="E166" s="566"/>
      <c r="F166" s="567"/>
      <c r="G166" s="568"/>
      <c r="H166" s="258"/>
      <c r="I166" s="569">
        <f>IF(B166&lt;&gt;"",0,IF(SUM(H166:H170)&gt;0.416666666666666,0.416666666666666,SUM(H166:H170)))</f>
        <v>0</v>
      </c>
      <c r="J166" s="37"/>
    </row>
    <row r="167" spans="1:10" s="38" customFormat="1" ht="11.25" customHeight="1" x14ac:dyDescent="0.25">
      <c r="A167" s="444"/>
      <c r="B167" s="447"/>
      <c r="C167" s="222"/>
      <c r="D167" s="220"/>
      <c r="E167" s="571"/>
      <c r="F167" s="572"/>
      <c r="G167" s="573"/>
      <c r="H167" s="221"/>
      <c r="I167" s="549"/>
      <c r="J167" s="37"/>
    </row>
    <row r="168" spans="1:10" s="38" customFormat="1" ht="11.25" customHeight="1" x14ac:dyDescent="0.25">
      <c r="A168" s="444"/>
      <c r="B168" s="447"/>
      <c r="C168" s="222"/>
      <c r="D168" s="220"/>
      <c r="E168" s="571"/>
      <c r="F168" s="572"/>
      <c r="G168" s="573"/>
      <c r="H168" s="221"/>
      <c r="I168" s="549"/>
      <c r="J168" s="37"/>
    </row>
    <row r="169" spans="1:10" s="38" customFormat="1" ht="11.25" customHeight="1" x14ac:dyDescent="0.25">
      <c r="A169" s="445"/>
      <c r="B169" s="447"/>
      <c r="C169" s="222"/>
      <c r="D169" s="223"/>
      <c r="E169" s="571"/>
      <c r="F169" s="572"/>
      <c r="G169" s="573"/>
      <c r="H169" s="221"/>
      <c r="I169" s="550"/>
      <c r="J169" s="37"/>
    </row>
    <row r="170" spans="1:10" s="38" customFormat="1" ht="11.25" customHeight="1" thickBot="1" x14ac:dyDescent="0.3">
      <c r="A170" s="564"/>
      <c r="B170" s="565"/>
      <c r="C170" s="224"/>
      <c r="D170" s="259"/>
      <c r="E170" s="574"/>
      <c r="F170" s="575"/>
      <c r="G170" s="576"/>
      <c r="H170" s="260"/>
      <c r="I170" s="570"/>
      <c r="J170" s="37"/>
    </row>
    <row r="171" spans="1:10" s="38" customFormat="1" ht="12.75" customHeight="1" thickBot="1" x14ac:dyDescent="0.3">
      <c r="A171" s="546" t="s">
        <v>8</v>
      </c>
      <c r="B171" s="373"/>
      <c r="C171" s="373"/>
      <c r="D171" s="43"/>
      <c r="E171" s="44">
        <f>K9*$H$8</f>
        <v>0</v>
      </c>
      <c r="F171" s="360" t="s">
        <v>36</v>
      </c>
      <c r="G171" s="343"/>
      <c r="H171" s="45">
        <f>SUM(H16:H170)</f>
        <v>0</v>
      </c>
      <c r="I171" s="46">
        <f>SUM(I16:I170)</f>
        <v>0</v>
      </c>
      <c r="J171" s="37"/>
    </row>
    <row r="172" spans="1:10" s="38" customFormat="1" ht="12.75" customHeight="1" x14ac:dyDescent="0.25">
      <c r="A172" s="370" t="str">
        <f>"projektbezogene SollAZ "&amp;$F$3</f>
        <v xml:space="preserve">projektbezogene SollAZ </v>
      </c>
      <c r="B172" s="371"/>
      <c r="C172" s="371"/>
      <c r="D172" s="47"/>
      <c r="E172" s="48">
        <f>K9*$H$9</f>
        <v>0</v>
      </c>
      <c r="F172" s="370"/>
      <c r="G172" s="371"/>
      <c r="H172" s="371"/>
      <c r="I172" s="76"/>
      <c r="J172" s="37"/>
    </row>
    <row r="173" spans="1:10" s="38" customFormat="1" ht="13" thickBot="1" x14ac:dyDescent="0.3">
      <c r="A173" s="346" t="str">
        <f>"projektbezogene Std. "&amp;$F$3</f>
        <v xml:space="preserve">projektbezogene Std. </v>
      </c>
      <c r="B173" s="347"/>
      <c r="C173" s="347"/>
      <c r="D173" s="49"/>
      <c r="E173" s="50">
        <f>SUMIF(C16:C170,F3,H16:H170)</f>
        <v>0</v>
      </c>
      <c r="F173" s="346"/>
      <c r="G173" s="347"/>
      <c r="H173" s="347"/>
      <c r="I173" s="77"/>
      <c r="J173" s="37"/>
    </row>
    <row r="174" spans="1:10" s="38" customFormat="1" ht="13.5" thickBot="1" x14ac:dyDescent="0.3">
      <c r="A174" s="342" t="s">
        <v>37</v>
      </c>
      <c r="B174" s="343"/>
      <c r="C174" s="343"/>
      <c r="D174" s="51"/>
      <c r="E174" s="52" t="str">
        <f>IF(E173=0,"",ROUND(E173/E171,4))</f>
        <v/>
      </c>
      <c r="F174" s="360"/>
      <c r="G174" s="343"/>
      <c r="H174" s="343"/>
      <c r="I174" s="78"/>
      <c r="J174" s="128"/>
    </row>
    <row r="175" spans="1:10" s="38" customFormat="1" ht="11.25" customHeight="1" x14ac:dyDescent="0.25">
      <c r="A175" s="439" t="str">
        <f>IF(ROUND(H171,5)=ROUND(I171,5),"","Die erbrachte Arbeitszeit stimmt nicht mit der abrechenbaren Arbeitszeit überein")</f>
        <v/>
      </c>
      <c r="B175" s="439"/>
      <c r="C175" s="439"/>
      <c r="D175" s="439"/>
      <c r="E175" s="439"/>
      <c r="F175" s="439"/>
      <c r="G175" s="439"/>
      <c r="H175" s="439"/>
      <c r="I175" s="439"/>
      <c r="J175" s="128"/>
    </row>
    <row r="176" spans="1:10" s="38" customFormat="1" ht="12.75" customHeight="1" x14ac:dyDescent="0.25">
      <c r="A176" s="440" t="s">
        <v>20</v>
      </c>
      <c r="B176" s="440"/>
      <c r="C176" s="440"/>
      <c r="D176" s="440"/>
      <c r="E176" s="440"/>
      <c r="F176" s="440"/>
      <c r="G176" s="440"/>
      <c r="H176" s="129"/>
      <c r="I176" s="129"/>
      <c r="J176" s="126"/>
    </row>
    <row r="177" spans="1:10" s="38" customFormat="1" ht="45" customHeight="1" x14ac:dyDescent="0.25">
      <c r="A177" s="440" t="s">
        <v>19</v>
      </c>
      <c r="B177" s="440"/>
      <c r="C177" s="440"/>
      <c r="D177" s="440"/>
      <c r="E177" s="440"/>
      <c r="F177" s="440"/>
      <c r="G177" s="440"/>
      <c r="H177" s="440"/>
      <c r="I177" s="440"/>
      <c r="J177" s="126"/>
    </row>
    <row r="178" spans="1:10" ht="9.75" customHeight="1" x14ac:dyDescent="0.25">
      <c r="A178" s="344"/>
      <c r="B178" s="344"/>
      <c r="C178" s="344"/>
      <c r="D178" s="16"/>
      <c r="E178" s="344"/>
      <c r="F178" s="344"/>
      <c r="G178" s="344"/>
      <c r="H178" s="344"/>
      <c r="I178" s="344"/>
      <c r="J178" s="130"/>
    </row>
    <row r="179" spans="1:10" ht="42" customHeight="1" x14ac:dyDescent="0.25">
      <c r="A179" s="309" t="s">
        <v>4</v>
      </c>
      <c r="B179" s="310"/>
      <c r="C179" s="311"/>
      <c r="D179" s="75"/>
      <c r="E179" s="309" t="s">
        <v>50</v>
      </c>
      <c r="F179" s="311"/>
      <c r="G179" s="309"/>
      <c r="H179" s="310"/>
      <c r="I179" s="311"/>
    </row>
    <row r="181" spans="1:10" x14ac:dyDescent="0.25">
      <c r="J181" s="93"/>
    </row>
    <row r="182" spans="1:10" x14ac:dyDescent="0.25">
      <c r="J182" s="93"/>
    </row>
  </sheetData>
  <sheetProtection password="C9B4" sheet="1" objects="1" scenarios="1"/>
  <mergeCells count="280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</mergeCells>
  <conditionalFormatting sqref="A175:I175">
    <cfRule type="cellIs" dxfId="5" priority="1" stopIfTrue="1" operator="equal">
      <formula>"Die erbrachte Arbeitszeit stimmt nicht mit der abrechenbaren Arbeitszeit überein"</formula>
    </cfRule>
  </conditionalFormatting>
  <dataValidations count="6">
    <dataValidation type="time" operator="lessThanOrEqual" showInputMessage="1" showErrorMessage="1" errorTitle="&gt;10 Std." error="Die Tagesarbeitszeit darf nicht mehr als 10 Std. betragen." sqref="H16:H170">
      <formula1>0.416666666666667</formula1>
    </dataValidation>
    <dataValidation type="list" allowBlank="1" showInputMessage="1" showErrorMessage="1" sqref="B16:B170">
      <formula1>$K$4:$K$5</formula1>
    </dataValidation>
    <dataValidation type="list" showInputMessage="1" showErrorMessage="1" sqref="D16:D170">
      <formula1>$K$1:$K$3</formula1>
    </dataValidation>
    <dataValidation type="time" operator="lessThanOrEqual" allowBlank="1" showInputMessage="1" showErrorMessage="1" sqref="J21:J25">
      <formula1>0.416666666666667</formula1>
    </dataValidation>
    <dataValidation operator="lessThanOrEqual" allowBlank="1" showInputMessage="1" showErrorMessage="1" sqref="J26:J173"/>
    <dataValidation type="list" showInputMessage="1" showErrorMessage="1" sqref="C16:C170">
      <formula1>$F$3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zoomScaleNormal="100" workbookViewId="0">
      <selection activeCell="E22" sqref="E22:G22"/>
    </sheetView>
  </sheetViews>
  <sheetFormatPr baseColWidth="10" defaultColWidth="11.453125" defaultRowHeight="12.5" x14ac:dyDescent="0.25"/>
  <cols>
    <col min="1" max="1" width="15.1796875" style="5" bestFit="1" customWidth="1"/>
    <col min="2" max="2" width="6.7265625" style="5" customWidth="1"/>
    <col min="3" max="3" width="9.453125" style="5" customWidth="1"/>
    <col min="4" max="4" width="10.453125" style="5" hidden="1" customWidth="1"/>
    <col min="5" max="5" width="15.7265625" style="5" customWidth="1"/>
    <col min="6" max="6" width="11.81640625" style="5" customWidth="1"/>
    <col min="7" max="7" width="7.453125" style="5" customWidth="1"/>
    <col min="8" max="8" width="7.81640625" style="5" customWidth="1"/>
    <col min="9" max="9" width="12.7265625" style="5" customWidth="1"/>
    <col min="10" max="10" width="11.1796875" style="5" hidden="1" customWidth="1"/>
    <col min="11" max="11" width="9.26953125" style="5" hidden="1" customWidth="1"/>
    <col min="12" max="16384" width="11.453125" style="5"/>
  </cols>
  <sheetData>
    <row r="1" spans="1:11" s="123" customFormat="1" ht="13.5" thickBot="1" x14ac:dyDescent="0.3">
      <c r="A1" s="466" t="s">
        <v>0</v>
      </c>
      <c r="B1" s="467"/>
      <c r="C1" s="467"/>
      <c r="D1" s="467"/>
      <c r="E1" s="467"/>
      <c r="F1" s="467"/>
      <c r="G1" s="467"/>
      <c r="H1" s="467"/>
      <c r="I1" s="468"/>
      <c r="J1" s="122"/>
      <c r="K1" s="109">
        <f>F3</f>
        <v>0</v>
      </c>
    </row>
    <row r="2" spans="1:11" s="123" customFormat="1" ht="13" x14ac:dyDescent="0.25">
      <c r="A2" s="469" t="s">
        <v>12</v>
      </c>
      <c r="B2" s="470"/>
      <c r="C2" s="53" t="s">
        <v>15</v>
      </c>
      <c r="D2" s="53"/>
      <c r="E2" s="530" t="s">
        <v>59</v>
      </c>
      <c r="F2" s="531"/>
      <c r="G2" s="471" t="s">
        <v>11</v>
      </c>
      <c r="H2" s="472"/>
      <c r="I2" s="473"/>
      <c r="J2" s="122"/>
      <c r="K2" s="109" t="s">
        <v>6</v>
      </c>
    </row>
    <row r="3" spans="1:11" s="38" customFormat="1" ht="13" thickBot="1" x14ac:dyDescent="0.3">
      <c r="A3" s="525" t="s">
        <v>16</v>
      </c>
      <c r="B3" s="526"/>
      <c r="C3" s="142" t="s">
        <v>49</v>
      </c>
      <c r="D3" s="54"/>
      <c r="E3" s="532"/>
      <c r="F3" s="480"/>
      <c r="G3" s="527"/>
      <c r="H3" s="288"/>
      <c r="I3" s="528"/>
      <c r="J3" s="124"/>
      <c r="K3" s="109" t="e">
        <f>IF(#REF!="","",#REF!)</f>
        <v>#REF!</v>
      </c>
    </row>
    <row r="4" spans="1:11" s="38" customFormat="1" ht="4.5" hidden="1" customHeight="1" x14ac:dyDescent="0.25">
      <c r="E4" s="55"/>
      <c r="F4" s="56"/>
      <c r="G4" s="57"/>
      <c r="H4" s="56"/>
      <c r="I4" s="58"/>
      <c r="J4" s="124"/>
      <c r="K4" s="109" t="s">
        <v>9</v>
      </c>
    </row>
    <row r="5" spans="1:11" s="40" customFormat="1" ht="14" x14ac:dyDescent="0.25">
      <c r="A5" s="486" t="s">
        <v>35</v>
      </c>
      <c r="B5" s="487"/>
      <c r="C5" s="487"/>
      <c r="D5" s="529"/>
      <c r="E5" s="529"/>
      <c r="F5" s="562"/>
      <c r="G5" s="484"/>
      <c r="H5" s="484"/>
      <c r="I5" s="485"/>
      <c r="K5" s="109" t="s">
        <v>5</v>
      </c>
    </row>
    <row r="6" spans="1:11" s="40" customFormat="1" ht="10" x14ac:dyDescent="0.25">
      <c r="A6" s="18"/>
      <c r="B6" s="19"/>
      <c r="C6" s="19"/>
      <c r="D6" s="19"/>
      <c r="E6" s="106"/>
      <c r="F6" s="106"/>
      <c r="G6" s="106"/>
      <c r="H6" s="107" t="s">
        <v>33</v>
      </c>
      <c r="I6" s="108" t="s">
        <v>34</v>
      </c>
      <c r="K6" s="109"/>
    </row>
    <row r="7" spans="1:11" s="40" customFormat="1" ht="10" x14ac:dyDescent="0.25">
      <c r="A7" s="20" t="s">
        <v>38</v>
      </c>
      <c r="B7" s="19"/>
      <c r="C7" s="19"/>
      <c r="D7" s="19"/>
      <c r="E7" s="106"/>
      <c r="F7" s="106"/>
      <c r="G7" s="106"/>
      <c r="H7" s="83"/>
      <c r="I7" s="81"/>
      <c r="K7" s="109"/>
    </row>
    <row r="8" spans="1:11" s="38" customFormat="1" x14ac:dyDescent="0.25">
      <c r="A8" s="392" t="s">
        <v>39</v>
      </c>
      <c r="B8" s="393"/>
      <c r="C8" s="393"/>
      <c r="D8" s="393"/>
      <c r="E8" s="393"/>
      <c r="F8" s="393"/>
      <c r="G8" s="393"/>
      <c r="H8" s="100"/>
      <c r="I8" s="22"/>
      <c r="J8" s="40"/>
      <c r="K8" s="40"/>
    </row>
    <row r="9" spans="1:11" s="38" customFormat="1" x14ac:dyDescent="0.25">
      <c r="A9" s="400" t="str">
        <f>"davon im Projekt "&amp;E3&amp;" beschäftigt:"</f>
        <v>davon im Projekt  beschäftigt:</v>
      </c>
      <c r="B9" s="401"/>
      <c r="C9" s="401"/>
      <c r="D9" s="401"/>
      <c r="E9" s="401"/>
      <c r="F9" s="401"/>
      <c r="G9" s="401"/>
      <c r="H9" s="100"/>
      <c r="I9" s="23"/>
      <c r="J9" s="109" t="s">
        <v>49</v>
      </c>
      <c r="K9" s="112">
        <v>5.9027777777777777</v>
      </c>
    </row>
    <row r="10" spans="1:11" s="38" customFormat="1" ht="13" thickBot="1" x14ac:dyDescent="0.3">
      <c r="A10" s="400"/>
      <c r="B10" s="401"/>
      <c r="C10" s="401"/>
      <c r="D10" s="401"/>
      <c r="E10" s="401"/>
      <c r="F10" s="401"/>
      <c r="G10" s="401"/>
      <c r="H10" s="121"/>
      <c r="I10" s="80"/>
      <c r="J10" s="109"/>
      <c r="K10" s="111"/>
    </row>
    <row r="11" spans="1:11" s="38" customFormat="1" ht="13.5" thickBot="1" x14ac:dyDescent="0.3">
      <c r="A11" s="61"/>
      <c r="B11" s="61"/>
      <c r="C11" s="61"/>
      <c r="D11" s="61"/>
      <c r="E11" s="61"/>
      <c r="F11" s="62" t="s">
        <v>17</v>
      </c>
      <c r="G11" s="63" t="s">
        <v>28</v>
      </c>
      <c r="H11" s="64" t="s">
        <v>18</v>
      </c>
      <c r="I11" s="125">
        <v>2021</v>
      </c>
      <c r="J11" s="126"/>
      <c r="K11" s="127"/>
    </row>
    <row r="12" spans="1:11" s="38" customFormat="1" ht="20.25" customHeight="1" x14ac:dyDescent="0.25">
      <c r="A12" s="65" t="s">
        <v>1</v>
      </c>
      <c r="B12" s="464" t="s">
        <v>7</v>
      </c>
      <c r="C12" s="464"/>
      <c r="D12" s="464"/>
      <c r="E12" s="464"/>
      <c r="F12" s="464"/>
      <c r="G12" s="464"/>
      <c r="H12" s="464"/>
      <c r="I12" s="465"/>
      <c r="J12" s="126"/>
    </row>
    <row r="13" spans="1:11" s="38" customFormat="1" ht="29.25" customHeight="1" thickBot="1" x14ac:dyDescent="0.3">
      <c r="A13" s="405" t="s">
        <v>58</v>
      </c>
      <c r="B13" s="406"/>
      <c r="C13" s="406"/>
      <c r="D13" s="406"/>
      <c r="E13" s="406"/>
      <c r="F13" s="406"/>
      <c r="G13" s="406"/>
      <c r="H13" s="406"/>
      <c r="I13" s="407"/>
      <c r="J13" s="126"/>
    </row>
    <row r="14" spans="1:11" s="38" customFormat="1" ht="6.75" hidden="1" customHeight="1" x14ac:dyDescent="0.25">
      <c r="I14" s="41"/>
      <c r="J14" s="126"/>
    </row>
    <row r="15" spans="1:11" s="40" customFormat="1" ht="52.5" thickBot="1" x14ac:dyDescent="0.3">
      <c r="A15" s="1" t="s">
        <v>2</v>
      </c>
      <c r="B15" s="92" t="s">
        <v>10</v>
      </c>
      <c r="C15" s="92" t="s">
        <v>51</v>
      </c>
      <c r="D15" s="91"/>
      <c r="E15" s="394" t="s">
        <v>3</v>
      </c>
      <c r="F15" s="395"/>
      <c r="G15" s="396"/>
      <c r="H15" s="90" t="s">
        <v>14</v>
      </c>
      <c r="I15" s="2" t="s">
        <v>13</v>
      </c>
      <c r="J15" s="39"/>
    </row>
    <row r="16" spans="1:11" s="40" customFormat="1" ht="11.25" customHeight="1" x14ac:dyDescent="0.25">
      <c r="A16" s="590">
        <v>44409</v>
      </c>
      <c r="B16" s="591"/>
      <c r="C16" s="231"/>
      <c r="D16" s="232"/>
      <c r="E16" s="566"/>
      <c r="F16" s="567"/>
      <c r="G16" s="568"/>
      <c r="H16" s="233"/>
      <c r="I16" s="592">
        <f>IF(B16&lt;&gt;"",0,IF(SUM(H16:H20)&gt;0.416666666666666,0.416666666666666,SUM(H16:H20)))</f>
        <v>0</v>
      </c>
      <c r="J16" s="39"/>
    </row>
    <row r="17" spans="1:10" s="40" customFormat="1" ht="11.25" customHeight="1" x14ac:dyDescent="0.25">
      <c r="A17" s="444"/>
      <c r="B17" s="447"/>
      <c r="C17" s="222"/>
      <c r="D17" s="234"/>
      <c r="E17" s="571"/>
      <c r="F17" s="572"/>
      <c r="G17" s="573"/>
      <c r="H17" s="221"/>
      <c r="I17" s="549"/>
      <c r="J17" s="39"/>
    </row>
    <row r="18" spans="1:10" s="40" customFormat="1" ht="11.25" customHeight="1" x14ac:dyDescent="0.25">
      <c r="A18" s="444"/>
      <c r="B18" s="447"/>
      <c r="C18" s="235"/>
      <c r="D18" s="234"/>
      <c r="E18" s="571"/>
      <c r="F18" s="572"/>
      <c r="G18" s="573"/>
      <c r="H18" s="221"/>
      <c r="I18" s="549"/>
      <c r="J18" s="39"/>
    </row>
    <row r="19" spans="1:10" s="38" customFormat="1" ht="11.25" customHeight="1" x14ac:dyDescent="0.25">
      <c r="A19" s="445"/>
      <c r="B19" s="447"/>
      <c r="C19" s="222"/>
      <c r="D19" s="223"/>
      <c r="E19" s="571"/>
      <c r="F19" s="572"/>
      <c r="G19" s="573"/>
      <c r="H19" s="236"/>
      <c r="I19" s="550"/>
      <c r="J19" s="41"/>
    </row>
    <row r="20" spans="1:10" s="38" customFormat="1" ht="11.25" customHeight="1" thickBot="1" x14ac:dyDescent="0.3">
      <c r="A20" s="446"/>
      <c r="B20" s="448"/>
      <c r="C20" s="230"/>
      <c r="D20" s="237"/>
      <c r="E20" s="574"/>
      <c r="F20" s="575"/>
      <c r="G20" s="576"/>
      <c r="H20" s="238"/>
      <c r="I20" s="551"/>
      <c r="J20" s="10"/>
    </row>
    <row r="21" spans="1:10" s="38" customFormat="1" ht="11.25" customHeight="1" thickTop="1" x14ac:dyDescent="0.25">
      <c r="A21" s="331">
        <f>A16+1</f>
        <v>44410</v>
      </c>
      <c r="B21" s="271"/>
      <c r="C21" s="73"/>
      <c r="D21" s="74"/>
      <c r="E21" s="577"/>
      <c r="F21" s="578"/>
      <c r="G21" s="579"/>
      <c r="H21" s="31"/>
      <c r="I21" s="324">
        <f>IF(B21&lt;&gt;"",0,IF(SUM(H21:H25)&gt;0.416666666666666,0.416666666666666,SUM(H21:H25)))</f>
        <v>0</v>
      </c>
      <c r="J21" s="37"/>
    </row>
    <row r="22" spans="1:10" s="38" customFormat="1" ht="11.25" customHeight="1" x14ac:dyDescent="0.25">
      <c r="A22" s="331"/>
      <c r="B22" s="271"/>
      <c r="C22" s="32"/>
      <c r="D22" s="74"/>
      <c r="E22" s="580"/>
      <c r="F22" s="581"/>
      <c r="G22" s="582"/>
      <c r="H22" s="31"/>
      <c r="I22" s="324"/>
      <c r="J22" s="37"/>
    </row>
    <row r="23" spans="1:10" s="38" customFormat="1" ht="11.25" customHeight="1" x14ac:dyDescent="0.25">
      <c r="A23" s="331"/>
      <c r="B23" s="271"/>
      <c r="C23" s="32"/>
      <c r="D23" s="74"/>
      <c r="E23" s="580"/>
      <c r="F23" s="581"/>
      <c r="G23" s="582"/>
      <c r="H23" s="31"/>
      <c r="I23" s="324"/>
      <c r="J23" s="37"/>
    </row>
    <row r="24" spans="1:10" s="38" customFormat="1" ht="11.25" customHeight="1" x14ac:dyDescent="0.25">
      <c r="A24" s="332"/>
      <c r="B24" s="271"/>
      <c r="C24" s="32"/>
      <c r="D24" s="33"/>
      <c r="E24" s="580"/>
      <c r="F24" s="581"/>
      <c r="G24" s="582"/>
      <c r="H24" s="31"/>
      <c r="I24" s="325"/>
      <c r="J24" s="37"/>
    </row>
    <row r="25" spans="1:10" s="38" customFormat="1" ht="11.25" customHeight="1" thickBot="1" x14ac:dyDescent="0.3">
      <c r="A25" s="333"/>
      <c r="B25" s="272"/>
      <c r="C25" s="34"/>
      <c r="D25" s="71"/>
      <c r="E25" s="583"/>
      <c r="F25" s="584"/>
      <c r="G25" s="585"/>
      <c r="H25" s="36"/>
      <c r="I25" s="345"/>
      <c r="J25" s="37"/>
    </row>
    <row r="26" spans="1:10" s="38" customFormat="1" ht="11.25" customHeight="1" thickTop="1" x14ac:dyDescent="0.25">
      <c r="A26" s="331">
        <f>A21+1</f>
        <v>44411</v>
      </c>
      <c r="B26" s="271"/>
      <c r="C26" s="73"/>
      <c r="D26" s="30"/>
      <c r="E26" s="577"/>
      <c r="F26" s="578"/>
      <c r="G26" s="579"/>
      <c r="H26" s="31"/>
      <c r="I26" s="324">
        <f>IF(B26&lt;&gt;"",0,IF(SUM(H26:H30)&gt;0.416666666666666,0.416666666666666,SUM(H26:H30)))</f>
        <v>0</v>
      </c>
      <c r="J26" s="37"/>
    </row>
    <row r="27" spans="1:10" s="38" customFormat="1" ht="11.25" customHeight="1" x14ac:dyDescent="0.25">
      <c r="A27" s="331"/>
      <c r="B27" s="271"/>
      <c r="C27" s="32"/>
      <c r="D27" s="30"/>
      <c r="E27" s="580"/>
      <c r="F27" s="581"/>
      <c r="G27" s="582"/>
      <c r="H27" s="31"/>
      <c r="I27" s="324"/>
      <c r="J27" s="37"/>
    </row>
    <row r="28" spans="1:10" s="38" customFormat="1" ht="11.25" customHeight="1" x14ac:dyDescent="0.25">
      <c r="A28" s="331"/>
      <c r="B28" s="271"/>
      <c r="C28" s="32"/>
      <c r="D28" s="30"/>
      <c r="E28" s="580"/>
      <c r="F28" s="581"/>
      <c r="G28" s="582"/>
      <c r="H28" s="31"/>
      <c r="I28" s="324"/>
      <c r="J28" s="37"/>
    </row>
    <row r="29" spans="1:10" s="38" customFormat="1" ht="11.25" customHeight="1" x14ac:dyDescent="0.25">
      <c r="A29" s="332"/>
      <c r="B29" s="271"/>
      <c r="C29" s="32"/>
      <c r="D29" s="33"/>
      <c r="E29" s="580"/>
      <c r="F29" s="581"/>
      <c r="G29" s="582"/>
      <c r="H29" s="31"/>
      <c r="I29" s="325"/>
      <c r="J29" s="37"/>
    </row>
    <row r="30" spans="1:10" s="38" customFormat="1" ht="11.25" customHeight="1" thickBot="1" x14ac:dyDescent="0.3">
      <c r="A30" s="333"/>
      <c r="B30" s="272"/>
      <c r="C30" s="34"/>
      <c r="D30" s="35"/>
      <c r="E30" s="583"/>
      <c r="F30" s="584"/>
      <c r="G30" s="585"/>
      <c r="H30" s="36"/>
      <c r="I30" s="345"/>
      <c r="J30" s="37"/>
    </row>
    <row r="31" spans="1:10" s="38" customFormat="1" ht="11.25" customHeight="1" thickTop="1" x14ac:dyDescent="0.25">
      <c r="A31" s="331">
        <f>A26+1</f>
        <v>44412</v>
      </c>
      <c r="B31" s="271"/>
      <c r="C31" s="73"/>
      <c r="D31" s="30"/>
      <c r="E31" s="577"/>
      <c r="F31" s="578"/>
      <c r="G31" s="579"/>
      <c r="H31" s="31"/>
      <c r="I31" s="324">
        <f>IF(B31&lt;&gt;"",0,IF(SUM(H31:H35)&gt;0.416666666666666,0.416666666666666,SUM(H31:H35)))</f>
        <v>0</v>
      </c>
      <c r="J31" s="37"/>
    </row>
    <row r="32" spans="1:10" s="38" customFormat="1" ht="11.25" customHeight="1" x14ac:dyDescent="0.25">
      <c r="A32" s="331"/>
      <c r="B32" s="271"/>
      <c r="C32" s="32"/>
      <c r="D32" s="30"/>
      <c r="E32" s="580"/>
      <c r="F32" s="581"/>
      <c r="G32" s="582"/>
      <c r="H32" s="31"/>
      <c r="I32" s="324"/>
      <c r="J32" s="37"/>
    </row>
    <row r="33" spans="1:10" s="38" customFormat="1" ht="11.25" customHeight="1" x14ac:dyDescent="0.25">
      <c r="A33" s="331"/>
      <c r="B33" s="271"/>
      <c r="C33" s="32"/>
      <c r="D33" s="30"/>
      <c r="E33" s="580"/>
      <c r="F33" s="581"/>
      <c r="G33" s="582"/>
      <c r="H33" s="31"/>
      <c r="I33" s="324"/>
      <c r="J33" s="37"/>
    </row>
    <row r="34" spans="1:10" s="38" customFormat="1" ht="11.25" customHeight="1" x14ac:dyDescent="0.25">
      <c r="A34" s="332"/>
      <c r="B34" s="271"/>
      <c r="C34" s="32"/>
      <c r="D34" s="33"/>
      <c r="E34" s="580"/>
      <c r="F34" s="581"/>
      <c r="G34" s="582"/>
      <c r="H34" s="31"/>
      <c r="I34" s="325"/>
      <c r="J34" s="37"/>
    </row>
    <row r="35" spans="1:10" s="38" customFormat="1" ht="11.25" customHeight="1" thickBot="1" x14ac:dyDescent="0.3">
      <c r="A35" s="333"/>
      <c r="B35" s="272"/>
      <c r="C35" s="34"/>
      <c r="D35" s="35"/>
      <c r="E35" s="583"/>
      <c r="F35" s="584"/>
      <c r="G35" s="585"/>
      <c r="H35" s="36"/>
      <c r="I35" s="345"/>
      <c r="J35" s="37"/>
    </row>
    <row r="36" spans="1:10" s="38" customFormat="1" ht="11.25" customHeight="1" thickTop="1" x14ac:dyDescent="0.25">
      <c r="A36" s="331">
        <f>A31+1</f>
        <v>44413</v>
      </c>
      <c r="B36" s="271"/>
      <c r="C36" s="73"/>
      <c r="D36" s="30"/>
      <c r="E36" s="577"/>
      <c r="F36" s="578"/>
      <c r="G36" s="579"/>
      <c r="H36" s="31"/>
      <c r="I36" s="324">
        <f>IF(B36&lt;&gt;"",0,IF(SUM(H36:H40)&gt;0.416666666666666,0.416666666666666,SUM(H36:H40)))</f>
        <v>0</v>
      </c>
      <c r="J36" s="37"/>
    </row>
    <row r="37" spans="1:10" s="38" customFormat="1" ht="11.25" customHeight="1" x14ac:dyDescent="0.25">
      <c r="A37" s="331"/>
      <c r="B37" s="271"/>
      <c r="C37" s="32"/>
      <c r="D37" s="30"/>
      <c r="E37" s="580"/>
      <c r="F37" s="581"/>
      <c r="G37" s="582"/>
      <c r="H37" s="31"/>
      <c r="I37" s="324"/>
      <c r="J37" s="37"/>
    </row>
    <row r="38" spans="1:10" s="38" customFormat="1" ht="11.25" customHeight="1" x14ac:dyDescent="0.25">
      <c r="A38" s="331"/>
      <c r="B38" s="271"/>
      <c r="C38" s="32"/>
      <c r="D38" s="30"/>
      <c r="E38" s="580"/>
      <c r="F38" s="581"/>
      <c r="G38" s="582"/>
      <c r="H38" s="31"/>
      <c r="I38" s="324"/>
      <c r="J38" s="37"/>
    </row>
    <row r="39" spans="1:10" s="38" customFormat="1" ht="11.25" customHeight="1" x14ac:dyDescent="0.25">
      <c r="A39" s="332"/>
      <c r="B39" s="271"/>
      <c r="C39" s="32"/>
      <c r="D39" s="33"/>
      <c r="E39" s="580"/>
      <c r="F39" s="581"/>
      <c r="G39" s="582"/>
      <c r="H39" s="31"/>
      <c r="I39" s="325"/>
      <c r="J39" s="37"/>
    </row>
    <row r="40" spans="1:10" s="38" customFormat="1" ht="11.25" customHeight="1" thickBot="1" x14ac:dyDescent="0.3">
      <c r="A40" s="333"/>
      <c r="B40" s="272"/>
      <c r="C40" s="34"/>
      <c r="D40" s="35"/>
      <c r="E40" s="583"/>
      <c r="F40" s="584"/>
      <c r="G40" s="585"/>
      <c r="H40" s="36"/>
      <c r="I40" s="345"/>
      <c r="J40" s="37"/>
    </row>
    <row r="41" spans="1:10" s="38" customFormat="1" ht="11.25" customHeight="1" thickTop="1" x14ac:dyDescent="0.25">
      <c r="A41" s="331">
        <f>A36+1</f>
        <v>44414</v>
      </c>
      <c r="B41" s="271"/>
      <c r="C41" s="73"/>
      <c r="D41" s="30"/>
      <c r="E41" s="577"/>
      <c r="F41" s="578"/>
      <c r="G41" s="579"/>
      <c r="H41" s="31"/>
      <c r="I41" s="324">
        <f>IF(B41&lt;&gt;"",0,IF(SUM(H41:H45)&gt;0.416666666666666,0.416666666666666,SUM(H41:H45)))</f>
        <v>0</v>
      </c>
      <c r="J41" s="37"/>
    </row>
    <row r="42" spans="1:10" s="38" customFormat="1" ht="11.25" customHeight="1" x14ac:dyDescent="0.25">
      <c r="A42" s="331"/>
      <c r="B42" s="271"/>
      <c r="C42" s="32"/>
      <c r="D42" s="30"/>
      <c r="E42" s="580"/>
      <c r="F42" s="581"/>
      <c r="G42" s="582"/>
      <c r="H42" s="31"/>
      <c r="I42" s="324"/>
      <c r="J42" s="37"/>
    </row>
    <row r="43" spans="1:10" s="38" customFormat="1" ht="11.25" customHeight="1" x14ac:dyDescent="0.25">
      <c r="A43" s="331"/>
      <c r="B43" s="271"/>
      <c r="C43" s="32"/>
      <c r="D43" s="30"/>
      <c r="E43" s="580"/>
      <c r="F43" s="581"/>
      <c r="G43" s="582"/>
      <c r="H43" s="31"/>
      <c r="I43" s="324"/>
      <c r="J43" s="37"/>
    </row>
    <row r="44" spans="1:10" s="38" customFormat="1" ht="11.25" customHeight="1" x14ac:dyDescent="0.25">
      <c r="A44" s="332"/>
      <c r="B44" s="271"/>
      <c r="C44" s="32"/>
      <c r="D44" s="33"/>
      <c r="E44" s="580"/>
      <c r="F44" s="581"/>
      <c r="G44" s="582"/>
      <c r="H44" s="31"/>
      <c r="I44" s="325"/>
      <c r="J44" s="37"/>
    </row>
    <row r="45" spans="1:10" s="38" customFormat="1" ht="11.25" customHeight="1" thickBot="1" x14ac:dyDescent="0.3">
      <c r="A45" s="333"/>
      <c r="B45" s="272"/>
      <c r="C45" s="34"/>
      <c r="D45" s="35"/>
      <c r="E45" s="583"/>
      <c r="F45" s="584"/>
      <c r="G45" s="585"/>
      <c r="H45" s="36"/>
      <c r="I45" s="345"/>
      <c r="J45" s="37"/>
    </row>
    <row r="46" spans="1:10" s="38" customFormat="1" ht="11.25" customHeight="1" thickTop="1" x14ac:dyDescent="0.25">
      <c r="A46" s="444">
        <f>A41+1</f>
        <v>44415</v>
      </c>
      <c r="B46" s="447"/>
      <c r="C46" s="235"/>
      <c r="D46" s="220"/>
      <c r="E46" s="566"/>
      <c r="F46" s="567"/>
      <c r="G46" s="568"/>
      <c r="H46" s="221"/>
      <c r="I46" s="324">
        <f>IF(B46&lt;&gt;"",0,IF(SUM(H46:H50)&gt;0.416666666666666,0.416666666666666,SUM(H46:H50)))</f>
        <v>0</v>
      </c>
      <c r="J46" s="37"/>
    </row>
    <row r="47" spans="1:10" s="38" customFormat="1" ht="11.25" customHeight="1" x14ac:dyDescent="0.25">
      <c r="A47" s="444"/>
      <c r="B47" s="447"/>
      <c r="C47" s="222"/>
      <c r="D47" s="220"/>
      <c r="E47" s="571"/>
      <c r="F47" s="572"/>
      <c r="G47" s="573"/>
      <c r="H47" s="221"/>
      <c r="I47" s="324"/>
      <c r="J47" s="37"/>
    </row>
    <row r="48" spans="1:10" s="38" customFormat="1" ht="11.25" customHeight="1" x14ac:dyDescent="0.25">
      <c r="A48" s="444"/>
      <c r="B48" s="447"/>
      <c r="C48" s="222"/>
      <c r="D48" s="220"/>
      <c r="E48" s="571"/>
      <c r="F48" s="572"/>
      <c r="G48" s="573"/>
      <c r="H48" s="221"/>
      <c r="I48" s="324"/>
      <c r="J48" s="37"/>
    </row>
    <row r="49" spans="1:10" s="38" customFormat="1" ht="11.25" customHeight="1" x14ac:dyDescent="0.25">
      <c r="A49" s="445"/>
      <c r="B49" s="447"/>
      <c r="C49" s="222"/>
      <c r="D49" s="223"/>
      <c r="E49" s="571"/>
      <c r="F49" s="572"/>
      <c r="G49" s="573"/>
      <c r="H49" s="221"/>
      <c r="I49" s="325"/>
      <c r="J49" s="37"/>
    </row>
    <row r="50" spans="1:10" s="38" customFormat="1" ht="11.25" customHeight="1" thickBot="1" x14ac:dyDescent="0.3">
      <c r="A50" s="446"/>
      <c r="B50" s="448"/>
      <c r="C50" s="224"/>
      <c r="D50" s="225"/>
      <c r="E50" s="574"/>
      <c r="F50" s="575"/>
      <c r="G50" s="576"/>
      <c r="H50" s="226"/>
      <c r="I50" s="345"/>
      <c r="J50" s="37"/>
    </row>
    <row r="51" spans="1:10" s="38" customFormat="1" ht="11.25" customHeight="1" thickTop="1" x14ac:dyDescent="0.25">
      <c r="A51" s="444">
        <f>A46+1</f>
        <v>44416</v>
      </c>
      <c r="B51" s="447"/>
      <c r="C51" s="235"/>
      <c r="D51" s="220"/>
      <c r="E51" s="566"/>
      <c r="F51" s="567"/>
      <c r="G51" s="568"/>
      <c r="H51" s="221"/>
      <c r="I51" s="292">
        <f>IF(B51&lt;&gt;"",0,IF(SUM(H51:H55)&gt;0.416666666666666,0.416666666666666,SUM(H51:H55)))</f>
        <v>0</v>
      </c>
      <c r="J51" s="37"/>
    </row>
    <row r="52" spans="1:10" s="38" customFormat="1" ht="11.25" customHeight="1" x14ac:dyDescent="0.25">
      <c r="A52" s="444"/>
      <c r="B52" s="447"/>
      <c r="C52" s="222"/>
      <c r="D52" s="220"/>
      <c r="E52" s="571"/>
      <c r="F52" s="572"/>
      <c r="G52" s="573"/>
      <c r="H52" s="221"/>
      <c r="I52" s="292"/>
      <c r="J52" s="37"/>
    </row>
    <row r="53" spans="1:10" s="38" customFormat="1" ht="11.25" customHeight="1" x14ac:dyDescent="0.25">
      <c r="A53" s="444"/>
      <c r="B53" s="447"/>
      <c r="C53" s="222"/>
      <c r="D53" s="220"/>
      <c r="E53" s="571"/>
      <c r="F53" s="572"/>
      <c r="G53" s="573"/>
      <c r="H53" s="221"/>
      <c r="I53" s="292"/>
      <c r="J53" s="37"/>
    </row>
    <row r="54" spans="1:10" s="38" customFormat="1" ht="11.25" customHeight="1" x14ac:dyDescent="0.25">
      <c r="A54" s="445"/>
      <c r="B54" s="447"/>
      <c r="C54" s="222"/>
      <c r="D54" s="223"/>
      <c r="E54" s="571"/>
      <c r="F54" s="572"/>
      <c r="G54" s="573"/>
      <c r="H54" s="221"/>
      <c r="I54" s="293"/>
      <c r="J54" s="37"/>
    </row>
    <row r="55" spans="1:10" s="38" customFormat="1" ht="11.25" customHeight="1" thickBot="1" x14ac:dyDescent="0.3">
      <c r="A55" s="446"/>
      <c r="B55" s="448"/>
      <c r="C55" s="224"/>
      <c r="D55" s="225"/>
      <c r="E55" s="574"/>
      <c r="F55" s="575"/>
      <c r="G55" s="576"/>
      <c r="H55" s="226"/>
      <c r="I55" s="294"/>
      <c r="J55" s="37"/>
    </row>
    <row r="56" spans="1:10" s="38" customFormat="1" ht="11.25" customHeight="1" thickTop="1" x14ac:dyDescent="0.25">
      <c r="A56" s="331">
        <f>A51+1</f>
        <v>44417</v>
      </c>
      <c r="B56" s="271"/>
      <c r="C56" s="73"/>
      <c r="D56" s="30"/>
      <c r="E56" s="577"/>
      <c r="F56" s="578"/>
      <c r="G56" s="579"/>
      <c r="H56" s="31"/>
      <c r="I56" s="324">
        <f>IF(B56&lt;&gt;"",0,IF(SUM(H56:H60)&gt;0.416666666666666,0.416666666666666,SUM(H56:H60)))</f>
        <v>0</v>
      </c>
      <c r="J56" s="37"/>
    </row>
    <row r="57" spans="1:10" s="38" customFormat="1" ht="11.25" customHeight="1" x14ac:dyDescent="0.25">
      <c r="A57" s="331"/>
      <c r="B57" s="271"/>
      <c r="C57" s="32"/>
      <c r="D57" s="30"/>
      <c r="E57" s="580"/>
      <c r="F57" s="581"/>
      <c r="G57" s="582"/>
      <c r="H57" s="31"/>
      <c r="I57" s="324"/>
      <c r="J57" s="37"/>
    </row>
    <row r="58" spans="1:10" s="38" customFormat="1" ht="11.25" customHeight="1" x14ac:dyDescent="0.25">
      <c r="A58" s="331"/>
      <c r="B58" s="271"/>
      <c r="C58" s="32"/>
      <c r="D58" s="30"/>
      <c r="E58" s="580"/>
      <c r="F58" s="581"/>
      <c r="G58" s="582"/>
      <c r="H58" s="31"/>
      <c r="I58" s="324"/>
      <c r="J58" s="37"/>
    </row>
    <row r="59" spans="1:10" s="38" customFormat="1" ht="11.25" customHeight="1" x14ac:dyDescent="0.25">
      <c r="A59" s="332"/>
      <c r="B59" s="271"/>
      <c r="C59" s="32"/>
      <c r="D59" s="33"/>
      <c r="E59" s="580"/>
      <c r="F59" s="581"/>
      <c r="G59" s="582"/>
      <c r="H59" s="31"/>
      <c r="I59" s="325"/>
      <c r="J59" s="37"/>
    </row>
    <row r="60" spans="1:10" s="38" customFormat="1" ht="11.25" customHeight="1" thickBot="1" x14ac:dyDescent="0.3">
      <c r="A60" s="333"/>
      <c r="B60" s="272"/>
      <c r="C60" s="34"/>
      <c r="D60" s="35"/>
      <c r="E60" s="583"/>
      <c r="F60" s="584"/>
      <c r="G60" s="585"/>
      <c r="H60" s="36"/>
      <c r="I60" s="345"/>
      <c r="J60" s="37"/>
    </row>
    <row r="61" spans="1:10" s="38" customFormat="1" ht="11.25" customHeight="1" thickTop="1" x14ac:dyDescent="0.25">
      <c r="A61" s="331">
        <f>A56+1</f>
        <v>44418</v>
      </c>
      <c r="B61" s="271"/>
      <c r="C61" s="73"/>
      <c r="D61" s="30"/>
      <c r="E61" s="577"/>
      <c r="F61" s="578"/>
      <c r="G61" s="579"/>
      <c r="H61" s="31"/>
      <c r="I61" s="324">
        <f>IF(B61&lt;&gt;"",0,IF(SUM(H61:H65)&gt;0.416666666666666,0.416666666666666,SUM(H61:H65)))</f>
        <v>0</v>
      </c>
      <c r="J61" s="37"/>
    </row>
    <row r="62" spans="1:10" s="38" customFormat="1" ht="11.25" customHeight="1" x14ac:dyDescent="0.25">
      <c r="A62" s="331"/>
      <c r="B62" s="271"/>
      <c r="C62" s="32"/>
      <c r="D62" s="30"/>
      <c r="E62" s="580"/>
      <c r="F62" s="581"/>
      <c r="G62" s="582"/>
      <c r="H62" s="31"/>
      <c r="I62" s="324"/>
      <c r="J62" s="37"/>
    </row>
    <row r="63" spans="1:10" s="38" customFormat="1" ht="11.25" customHeight="1" x14ac:dyDescent="0.25">
      <c r="A63" s="331"/>
      <c r="B63" s="271"/>
      <c r="C63" s="32"/>
      <c r="D63" s="30"/>
      <c r="E63" s="580"/>
      <c r="F63" s="581"/>
      <c r="G63" s="582"/>
      <c r="H63" s="31"/>
      <c r="I63" s="324"/>
      <c r="J63" s="37"/>
    </row>
    <row r="64" spans="1:10" s="38" customFormat="1" ht="11.25" customHeight="1" x14ac:dyDescent="0.25">
      <c r="A64" s="332"/>
      <c r="B64" s="271"/>
      <c r="C64" s="32"/>
      <c r="D64" s="33"/>
      <c r="E64" s="580"/>
      <c r="F64" s="581"/>
      <c r="G64" s="582"/>
      <c r="H64" s="31"/>
      <c r="I64" s="325"/>
      <c r="J64" s="37"/>
    </row>
    <row r="65" spans="1:10" s="38" customFormat="1" ht="11.25" customHeight="1" thickBot="1" x14ac:dyDescent="0.3">
      <c r="A65" s="333"/>
      <c r="B65" s="272"/>
      <c r="C65" s="34"/>
      <c r="D65" s="35"/>
      <c r="E65" s="583"/>
      <c r="F65" s="584"/>
      <c r="G65" s="585"/>
      <c r="H65" s="36"/>
      <c r="I65" s="345"/>
      <c r="J65" s="37"/>
    </row>
    <row r="66" spans="1:10" s="38" customFormat="1" ht="11.25" customHeight="1" thickTop="1" x14ac:dyDescent="0.25">
      <c r="A66" s="331">
        <f>A61+1</f>
        <v>44419</v>
      </c>
      <c r="B66" s="271"/>
      <c r="C66" s="73"/>
      <c r="D66" s="30"/>
      <c r="E66" s="577"/>
      <c r="F66" s="578"/>
      <c r="G66" s="579"/>
      <c r="H66" s="31"/>
      <c r="I66" s="324">
        <f>IF(B66&lt;&gt;"",0,IF(SUM(H66:H70)&gt;0.416666666666666,0.416666666666666,SUM(H66:H70)))</f>
        <v>0</v>
      </c>
      <c r="J66" s="37"/>
    </row>
    <row r="67" spans="1:10" s="38" customFormat="1" ht="11.25" customHeight="1" x14ac:dyDescent="0.25">
      <c r="A67" s="331"/>
      <c r="B67" s="271"/>
      <c r="C67" s="32"/>
      <c r="D67" s="30"/>
      <c r="E67" s="580"/>
      <c r="F67" s="581"/>
      <c r="G67" s="582"/>
      <c r="H67" s="31"/>
      <c r="I67" s="324"/>
      <c r="J67" s="37"/>
    </row>
    <row r="68" spans="1:10" s="38" customFormat="1" ht="11.25" customHeight="1" x14ac:dyDescent="0.25">
      <c r="A68" s="331"/>
      <c r="B68" s="271"/>
      <c r="C68" s="32"/>
      <c r="D68" s="30"/>
      <c r="E68" s="580"/>
      <c r="F68" s="581"/>
      <c r="G68" s="582"/>
      <c r="H68" s="31"/>
      <c r="I68" s="324"/>
      <c r="J68" s="37"/>
    </row>
    <row r="69" spans="1:10" s="38" customFormat="1" ht="11.25" customHeight="1" x14ac:dyDescent="0.25">
      <c r="A69" s="332"/>
      <c r="B69" s="271"/>
      <c r="C69" s="32"/>
      <c r="D69" s="33"/>
      <c r="E69" s="580"/>
      <c r="F69" s="581"/>
      <c r="G69" s="582"/>
      <c r="H69" s="31"/>
      <c r="I69" s="325"/>
      <c r="J69" s="37"/>
    </row>
    <row r="70" spans="1:10" s="38" customFormat="1" ht="11.25" customHeight="1" thickBot="1" x14ac:dyDescent="0.3">
      <c r="A70" s="333"/>
      <c r="B70" s="272"/>
      <c r="C70" s="34"/>
      <c r="D70" s="35"/>
      <c r="E70" s="583"/>
      <c r="F70" s="584"/>
      <c r="G70" s="585"/>
      <c r="H70" s="36"/>
      <c r="I70" s="345"/>
      <c r="J70" s="37"/>
    </row>
    <row r="71" spans="1:10" s="38" customFormat="1" ht="11.25" customHeight="1" thickTop="1" x14ac:dyDescent="0.25">
      <c r="A71" s="331">
        <f>A66+1</f>
        <v>44420</v>
      </c>
      <c r="B71" s="271"/>
      <c r="C71" s="73"/>
      <c r="D71" s="30"/>
      <c r="E71" s="577"/>
      <c r="F71" s="578"/>
      <c r="G71" s="579"/>
      <c r="H71" s="31"/>
      <c r="I71" s="324">
        <f>IF(B71&lt;&gt;"",0,IF(SUM(H71:H75)&gt;0.416666666666666,0.416666666666666,SUM(H71:H75)))</f>
        <v>0</v>
      </c>
      <c r="J71" s="37"/>
    </row>
    <row r="72" spans="1:10" s="38" customFormat="1" ht="11.25" customHeight="1" x14ac:dyDescent="0.25">
      <c r="A72" s="331"/>
      <c r="B72" s="271"/>
      <c r="C72" s="32"/>
      <c r="D72" s="30"/>
      <c r="E72" s="580"/>
      <c r="F72" s="581"/>
      <c r="G72" s="582"/>
      <c r="H72" s="31"/>
      <c r="I72" s="324"/>
      <c r="J72" s="37"/>
    </row>
    <row r="73" spans="1:10" s="38" customFormat="1" ht="11.25" customHeight="1" x14ac:dyDescent="0.25">
      <c r="A73" s="331"/>
      <c r="B73" s="271"/>
      <c r="C73" s="32"/>
      <c r="D73" s="30"/>
      <c r="E73" s="580"/>
      <c r="F73" s="581"/>
      <c r="G73" s="582"/>
      <c r="H73" s="31"/>
      <c r="I73" s="324"/>
      <c r="J73" s="37"/>
    </row>
    <row r="74" spans="1:10" s="38" customFormat="1" ht="11.25" customHeight="1" x14ac:dyDescent="0.25">
      <c r="A74" s="332"/>
      <c r="B74" s="271"/>
      <c r="C74" s="32"/>
      <c r="D74" s="33"/>
      <c r="E74" s="580"/>
      <c r="F74" s="581"/>
      <c r="G74" s="582"/>
      <c r="H74" s="31"/>
      <c r="I74" s="325"/>
      <c r="J74" s="37"/>
    </row>
    <row r="75" spans="1:10" s="38" customFormat="1" ht="11.25" customHeight="1" thickBot="1" x14ac:dyDescent="0.3">
      <c r="A75" s="333"/>
      <c r="B75" s="272"/>
      <c r="C75" s="34"/>
      <c r="D75" s="35"/>
      <c r="E75" s="583"/>
      <c r="F75" s="584"/>
      <c r="G75" s="585"/>
      <c r="H75" s="36"/>
      <c r="I75" s="345"/>
      <c r="J75" s="37"/>
    </row>
    <row r="76" spans="1:10" s="38" customFormat="1" ht="11.25" customHeight="1" thickTop="1" x14ac:dyDescent="0.25">
      <c r="A76" s="331">
        <f>A71+1</f>
        <v>44421</v>
      </c>
      <c r="B76" s="271"/>
      <c r="C76" s="73"/>
      <c r="D76" s="30"/>
      <c r="E76" s="577"/>
      <c r="F76" s="578"/>
      <c r="G76" s="579"/>
      <c r="H76" s="31"/>
      <c r="I76" s="324">
        <f>IF(B76&lt;&gt;"",0,IF(SUM(H76:H80)&gt;0.416666666666666,0.416666666666666,SUM(H76:H80)))</f>
        <v>0</v>
      </c>
      <c r="J76" s="37"/>
    </row>
    <row r="77" spans="1:10" s="38" customFormat="1" ht="11.25" customHeight="1" x14ac:dyDescent="0.25">
      <c r="A77" s="331"/>
      <c r="B77" s="271"/>
      <c r="C77" s="32"/>
      <c r="D77" s="30"/>
      <c r="E77" s="580"/>
      <c r="F77" s="581"/>
      <c r="G77" s="582"/>
      <c r="H77" s="31"/>
      <c r="I77" s="324"/>
      <c r="J77" s="37"/>
    </row>
    <row r="78" spans="1:10" s="38" customFormat="1" ht="11.25" customHeight="1" x14ac:dyDescent="0.25">
      <c r="A78" s="331"/>
      <c r="B78" s="271"/>
      <c r="C78" s="32"/>
      <c r="D78" s="30"/>
      <c r="E78" s="580"/>
      <c r="F78" s="581"/>
      <c r="G78" s="582"/>
      <c r="H78" s="31"/>
      <c r="I78" s="324"/>
      <c r="J78" s="37"/>
    </row>
    <row r="79" spans="1:10" s="38" customFormat="1" ht="11.25" customHeight="1" x14ac:dyDescent="0.25">
      <c r="A79" s="332"/>
      <c r="B79" s="271"/>
      <c r="C79" s="32"/>
      <c r="D79" s="33"/>
      <c r="E79" s="580"/>
      <c r="F79" s="581"/>
      <c r="G79" s="582"/>
      <c r="H79" s="31"/>
      <c r="I79" s="325"/>
      <c r="J79" s="37"/>
    </row>
    <row r="80" spans="1:10" s="38" customFormat="1" ht="11.25" customHeight="1" thickBot="1" x14ac:dyDescent="0.3">
      <c r="A80" s="333"/>
      <c r="B80" s="272"/>
      <c r="C80" s="34"/>
      <c r="D80" s="35"/>
      <c r="E80" s="583"/>
      <c r="F80" s="584"/>
      <c r="G80" s="585"/>
      <c r="H80" s="36"/>
      <c r="I80" s="345"/>
      <c r="J80" s="42"/>
    </row>
    <row r="81" spans="1:10" s="38" customFormat="1" ht="11.25" customHeight="1" thickTop="1" x14ac:dyDescent="0.25">
      <c r="A81" s="444">
        <f>A76+1</f>
        <v>44422</v>
      </c>
      <c r="B81" s="447"/>
      <c r="C81" s="235"/>
      <c r="D81" s="220"/>
      <c r="E81" s="566"/>
      <c r="F81" s="567"/>
      <c r="G81" s="568"/>
      <c r="H81" s="221"/>
      <c r="I81" s="549">
        <f>IF(B81&lt;&gt;"",0,IF(SUM(H81:H85)&gt;0.416666666666666,0.416666666666666,SUM(H81:H85)))</f>
        <v>0</v>
      </c>
      <c r="J81" s="42"/>
    </row>
    <row r="82" spans="1:10" s="38" customFormat="1" ht="11.25" customHeight="1" x14ac:dyDescent="0.25">
      <c r="A82" s="444"/>
      <c r="B82" s="447"/>
      <c r="C82" s="222"/>
      <c r="D82" s="220"/>
      <c r="E82" s="571"/>
      <c r="F82" s="572"/>
      <c r="G82" s="573"/>
      <c r="H82" s="221"/>
      <c r="I82" s="549"/>
      <c r="J82" s="42"/>
    </row>
    <row r="83" spans="1:10" s="38" customFormat="1" ht="11.25" customHeight="1" x14ac:dyDescent="0.25">
      <c r="A83" s="444"/>
      <c r="B83" s="447"/>
      <c r="C83" s="222"/>
      <c r="D83" s="220"/>
      <c r="E83" s="571"/>
      <c r="F83" s="572"/>
      <c r="G83" s="573"/>
      <c r="H83" s="221"/>
      <c r="I83" s="549"/>
      <c r="J83" s="42"/>
    </row>
    <row r="84" spans="1:10" s="38" customFormat="1" ht="11.25" customHeight="1" x14ac:dyDescent="0.25">
      <c r="A84" s="445"/>
      <c r="B84" s="447"/>
      <c r="C84" s="222"/>
      <c r="D84" s="223"/>
      <c r="E84" s="571"/>
      <c r="F84" s="572"/>
      <c r="G84" s="573"/>
      <c r="H84" s="221"/>
      <c r="I84" s="550"/>
      <c r="J84" s="42"/>
    </row>
    <row r="85" spans="1:10" s="38" customFormat="1" ht="11.25" customHeight="1" thickBot="1" x14ac:dyDescent="0.3">
      <c r="A85" s="446"/>
      <c r="B85" s="448"/>
      <c r="C85" s="224"/>
      <c r="D85" s="225"/>
      <c r="E85" s="574"/>
      <c r="F85" s="575"/>
      <c r="G85" s="576"/>
      <c r="H85" s="226"/>
      <c r="I85" s="551"/>
      <c r="J85" s="42"/>
    </row>
    <row r="86" spans="1:10" s="38" customFormat="1" ht="11.25" customHeight="1" thickTop="1" x14ac:dyDescent="0.25">
      <c r="A86" s="444">
        <f>A81+1</f>
        <v>44423</v>
      </c>
      <c r="B86" s="447"/>
      <c r="C86" s="235"/>
      <c r="D86" s="220"/>
      <c r="E86" s="566"/>
      <c r="F86" s="567"/>
      <c r="G86" s="568"/>
      <c r="H86" s="221"/>
      <c r="I86" s="549">
        <f>IF(B86&lt;&gt;"",0,IF(SUM(H86:H90)&gt;0.416666666666666,0.416666666666666,SUM(H86:H90)))</f>
        <v>0</v>
      </c>
      <c r="J86" s="42"/>
    </row>
    <row r="87" spans="1:10" s="38" customFormat="1" ht="11.25" customHeight="1" x14ac:dyDescent="0.25">
      <c r="A87" s="444"/>
      <c r="B87" s="447"/>
      <c r="C87" s="222"/>
      <c r="D87" s="220"/>
      <c r="E87" s="571"/>
      <c r="F87" s="572"/>
      <c r="G87" s="573"/>
      <c r="H87" s="221"/>
      <c r="I87" s="549"/>
      <c r="J87" s="42"/>
    </row>
    <row r="88" spans="1:10" s="38" customFormat="1" ht="11.25" customHeight="1" x14ac:dyDescent="0.25">
      <c r="A88" s="444"/>
      <c r="B88" s="447"/>
      <c r="C88" s="222"/>
      <c r="D88" s="220"/>
      <c r="E88" s="571"/>
      <c r="F88" s="572"/>
      <c r="G88" s="573"/>
      <c r="H88" s="221"/>
      <c r="I88" s="549"/>
      <c r="J88" s="42"/>
    </row>
    <row r="89" spans="1:10" s="38" customFormat="1" ht="11.25" customHeight="1" x14ac:dyDescent="0.25">
      <c r="A89" s="445"/>
      <c r="B89" s="447"/>
      <c r="C89" s="222"/>
      <c r="D89" s="223"/>
      <c r="E89" s="571"/>
      <c r="F89" s="572"/>
      <c r="G89" s="573"/>
      <c r="H89" s="221"/>
      <c r="I89" s="550"/>
      <c r="J89" s="42"/>
    </row>
    <row r="90" spans="1:10" s="38" customFormat="1" ht="11.25" customHeight="1" thickBot="1" x14ac:dyDescent="0.3">
      <c r="A90" s="446"/>
      <c r="B90" s="448"/>
      <c r="C90" s="224"/>
      <c r="D90" s="225"/>
      <c r="E90" s="574"/>
      <c r="F90" s="575"/>
      <c r="G90" s="576"/>
      <c r="H90" s="226"/>
      <c r="I90" s="551"/>
      <c r="J90" s="42"/>
    </row>
    <row r="91" spans="1:10" s="38" customFormat="1" ht="11.25" customHeight="1" thickTop="1" x14ac:dyDescent="0.25">
      <c r="A91" s="331">
        <f>A86+1</f>
        <v>44424</v>
      </c>
      <c r="B91" s="271"/>
      <c r="C91" s="73"/>
      <c r="D91" s="30"/>
      <c r="E91" s="577"/>
      <c r="F91" s="578"/>
      <c r="G91" s="579"/>
      <c r="H91" s="31"/>
      <c r="I91" s="324">
        <f>IF(B91&lt;&gt;"",0,IF(SUM(H91:H95)&gt;0.416666666666666,0.416666666666666,SUM(H91:H95)))</f>
        <v>0</v>
      </c>
      <c r="J91" s="42"/>
    </row>
    <row r="92" spans="1:10" s="38" customFormat="1" ht="11.25" customHeight="1" x14ac:dyDescent="0.25">
      <c r="A92" s="331"/>
      <c r="B92" s="271"/>
      <c r="C92" s="32"/>
      <c r="D92" s="30"/>
      <c r="E92" s="580"/>
      <c r="F92" s="581"/>
      <c r="G92" s="582"/>
      <c r="H92" s="31"/>
      <c r="I92" s="324"/>
      <c r="J92" s="42"/>
    </row>
    <row r="93" spans="1:10" s="38" customFormat="1" ht="11.25" customHeight="1" x14ac:dyDescent="0.25">
      <c r="A93" s="331"/>
      <c r="B93" s="271"/>
      <c r="C93" s="32"/>
      <c r="D93" s="30"/>
      <c r="E93" s="580"/>
      <c r="F93" s="581"/>
      <c r="G93" s="582"/>
      <c r="H93" s="31"/>
      <c r="I93" s="324"/>
      <c r="J93" s="42"/>
    </row>
    <row r="94" spans="1:10" s="38" customFormat="1" ht="11.25" customHeight="1" x14ac:dyDescent="0.25">
      <c r="A94" s="332"/>
      <c r="B94" s="271"/>
      <c r="C94" s="32"/>
      <c r="D94" s="33"/>
      <c r="E94" s="580"/>
      <c r="F94" s="581"/>
      <c r="G94" s="582"/>
      <c r="H94" s="31"/>
      <c r="I94" s="325"/>
      <c r="J94" s="42"/>
    </row>
    <row r="95" spans="1:10" s="38" customFormat="1" ht="11.25" customHeight="1" thickBot="1" x14ac:dyDescent="0.3">
      <c r="A95" s="333"/>
      <c r="B95" s="272"/>
      <c r="C95" s="34"/>
      <c r="D95" s="35"/>
      <c r="E95" s="583"/>
      <c r="F95" s="584"/>
      <c r="G95" s="585"/>
      <c r="H95" s="36"/>
      <c r="I95" s="345"/>
      <c r="J95" s="42"/>
    </row>
    <row r="96" spans="1:10" s="38" customFormat="1" ht="11.25" customHeight="1" thickTop="1" x14ac:dyDescent="0.25">
      <c r="A96" s="331">
        <f>A91+1</f>
        <v>44425</v>
      </c>
      <c r="B96" s="271"/>
      <c r="C96" s="73"/>
      <c r="D96" s="30"/>
      <c r="E96" s="577"/>
      <c r="F96" s="578"/>
      <c r="G96" s="579"/>
      <c r="H96" s="31"/>
      <c r="I96" s="324">
        <f>IF(B96&lt;&gt;"",0,IF(SUM(H96:H100)&gt;0.416666666666666,0.416666666666666,SUM(H96:H100)))</f>
        <v>0</v>
      </c>
      <c r="J96" s="42"/>
    </row>
    <row r="97" spans="1:10" s="38" customFormat="1" ht="11.25" customHeight="1" x14ac:dyDescent="0.25">
      <c r="A97" s="331"/>
      <c r="B97" s="271"/>
      <c r="C97" s="32"/>
      <c r="D97" s="30"/>
      <c r="E97" s="580"/>
      <c r="F97" s="581"/>
      <c r="G97" s="582"/>
      <c r="H97" s="31"/>
      <c r="I97" s="324"/>
      <c r="J97" s="42"/>
    </row>
    <row r="98" spans="1:10" s="38" customFormat="1" ht="11.25" customHeight="1" x14ac:dyDescent="0.25">
      <c r="A98" s="331"/>
      <c r="B98" s="271"/>
      <c r="C98" s="32"/>
      <c r="D98" s="30"/>
      <c r="E98" s="580"/>
      <c r="F98" s="581"/>
      <c r="G98" s="582"/>
      <c r="H98" s="31"/>
      <c r="I98" s="324"/>
      <c r="J98" s="42"/>
    </row>
    <row r="99" spans="1:10" s="38" customFormat="1" ht="11.25" customHeight="1" x14ac:dyDescent="0.25">
      <c r="A99" s="332"/>
      <c r="B99" s="271"/>
      <c r="C99" s="32"/>
      <c r="D99" s="33"/>
      <c r="E99" s="580"/>
      <c r="F99" s="581"/>
      <c r="G99" s="582"/>
      <c r="H99" s="31"/>
      <c r="I99" s="325"/>
      <c r="J99" s="42"/>
    </row>
    <row r="100" spans="1:10" s="38" customFormat="1" ht="11.25" customHeight="1" thickBot="1" x14ac:dyDescent="0.3">
      <c r="A100" s="333"/>
      <c r="B100" s="272"/>
      <c r="C100" s="34"/>
      <c r="D100" s="35"/>
      <c r="E100" s="583"/>
      <c r="F100" s="584"/>
      <c r="G100" s="585"/>
      <c r="H100" s="36"/>
      <c r="I100" s="345"/>
      <c r="J100" s="42"/>
    </row>
    <row r="101" spans="1:10" s="38" customFormat="1" ht="11.25" customHeight="1" thickTop="1" x14ac:dyDescent="0.25">
      <c r="A101" s="331">
        <f>A96+1</f>
        <v>44426</v>
      </c>
      <c r="B101" s="271"/>
      <c r="C101" s="73"/>
      <c r="D101" s="30"/>
      <c r="E101" s="577"/>
      <c r="F101" s="578"/>
      <c r="G101" s="579"/>
      <c r="H101" s="31"/>
      <c r="I101" s="324">
        <f>IF(B101&lt;&gt;"",0,IF(SUM(H101:H105)&gt;0.416666666666666,0.416666666666666,SUM(H101:H105)))</f>
        <v>0</v>
      </c>
      <c r="J101" s="42"/>
    </row>
    <row r="102" spans="1:10" s="38" customFormat="1" ht="11.25" customHeight="1" x14ac:dyDescent="0.25">
      <c r="A102" s="331"/>
      <c r="B102" s="271"/>
      <c r="C102" s="32"/>
      <c r="D102" s="30"/>
      <c r="E102" s="580"/>
      <c r="F102" s="581"/>
      <c r="G102" s="582"/>
      <c r="H102" s="31"/>
      <c r="I102" s="324"/>
      <c r="J102" s="42"/>
    </row>
    <row r="103" spans="1:10" s="38" customFormat="1" ht="11.25" customHeight="1" x14ac:dyDescent="0.25">
      <c r="A103" s="331"/>
      <c r="B103" s="271"/>
      <c r="C103" s="32"/>
      <c r="D103" s="30"/>
      <c r="E103" s="580"/>
      <c r="F103" s="581"/>
      <c r="G103" s="582"/>
      <c r="H103" s="31"/>
      <c r="I103" s="324"/>
      <c r="J103" s="42"/>
    </row>
    <row r="104" spans="1:10" s="38" customFormat="1" ht="11.25" customHeight="1" x14ac:dyDescent="0.25">
      <c r="A104" s="332"/>
      <c r="B104" s="271"/>
      <c r="C104" s="32"/>
      <c r="D104" s="33"/>
      <c r="E104" s="580"/>
      <c r="F104" s="581"/>
      <c r="G104" s="582"/>
      <c r="H104" s="31"/>
      <c r="I104" s="325"/>
      <c r="J104" s="42"/>
    </row>
    <row r="105" spans="1:10" s="38" customFormat="1" ht="11.25" customHeight="1" thickBot="1" x14ac:dyDescent="0.3">
      <c r="A105" s="333"/>
      <c r="B105" s="272"/>
      <c r="C105" s="34"/>
      <c r="D105" s="35"/>
      <c r="E105" s="583"/>
      <c r="F105" s="584"/>
      <c r="G105" s="585"/>
      <c r="H105" s="36"/>
      <c r="I105" s="345"/>
      <c r="J105" s="42"/>
    </row>
    <row r="106" spans="1:10" s="38" customFormat="1" ht="11.25" customHeight="1" thickTop="1" x14ac:dyDescent="0.25">
      <c r="A106" s="331">
        <f>A101+1</f>
        <v>44427</v>
      </c>
      <c r="B106" s="271"/>
      <c r="C106" s="73"/>
      <c r="D106" s="30"/>
      <c r="E106" s="577"/>
      <c r="F106" s="578"/>
      <c r="G106" s="579"/>
      <c r="H106" s="31"/>
      <c r="I106" s="324">
        <f>IF(B106&lt;&gt;"",0,IF(SUM(H106:H110)&gt;0.416666666666666,0.416666666666666,SUM(H106:H110)))</f>
        <v>0</v>
      </c>
      <c r="J106" s="42"/>
    </row>
    <row r="107" spans="1:10" s="38" customFormat="1" ht="11.25" customHeight="1" x14ac:dyDescent="0.25">
      <c r="A107" s="331"/>
      <c r="B107" s="271"/>
      <c r="C107" s="32"/>
      <c r="D107" s="30"/>
      <c r="E107" s="580"/>
      <c r="F107" s="581"/>
      <c r="G107" s="582"/>
      <c r="H107" s="31"/>
      <c r="I107" s="324"/>
      <c r="J107" s="37"/>
    </row>
    <row r="108" spans="1:10" s="38" customFormat="1" ht="11.25" customHeight="1" x14ac:dyDescent="0.25">
      <c r="A108" s="331"/>
      <c r="B108" s="271"/>
      <c r="C108" s="32"/>
      <c r="D108" s="30"/>
      <c r="E108" s="580"/>
      <c r="F108" s="581"/>
      <c r="G108" s="582"/>
      <c r="H108" s="31"/>
      <c r="I108" s="324"/>
      <c r="J108" s="37"/>
    </row>
    <row r="109" spans="1:10" s="38" customFormat="1" ht="11.25" customHeight="1" x14ac:dyDescent="0.25">
      <c r="A109" s="332"/>
      <c r="B109" s="271"/>
      <c r="C109" s="32"/>
      <c r="D109" s="33"/>
      <c r="E109" s="580"/>
      <c r="F109" s="581"/>
      <c r="G109" s="582"/>
      <c r="H109" s="31"/>
      <c r="I109" s="325"/>
      <c r="J109" s="37"/>
    </row>
    <row r="110" spans="1:10" s="38" customFormat="1" ht="11.25" customHeight="1" thickBot="1" x14ac:dyDescent="0.3">
      <c r="A110" s="333"/>
      <c r="B110" s="272"/>
      <c r="C110" s="34"/>
      <c r="D110" s="35"/>
      <c r="E110" s="583"/>
      <c r="F110" s="584"/>
      <c r="G110" s="585"/>
      <c r="H110" s="36"/>
      <c r="I110" s="345"/>
      <c r="J110" s="37"/>
    </row>
    <row r="111" spans="1:10" s="38" customFormat="1" ht="11.25" customHeight="1" thickTop="1" x14ac:dyDescent="0.25">
      <c r="A111" s="331">
        <f>A106+1</f>
        <v>44428</v>
      </c>
      <c r="B111" s="271"/>
      <c r="C111" s="73"/>
      <c r="D111" s="30"/>
      <c r="E111" s="577"/>
      <c r="F111" s="578"/>
      <c r="G111" s="579"/>
      <c r="H111" s="31"/>
      <c r="I111" s="324">
        <f>IF(B111&lt;&gt;"",0,IF(SUM(H111:H115)&gt;0.416666666666666,0.416666666666666,SUM(H111:H115)))</f>
        <v>0</v>
      </c>
      <c r="J111" s="37"/>
    </row>
    <row r="112" spans="1:10" s="38" customFormat="1" ht="11.25" customHeight="1" x14ac:dyDescent="0.25">
      <c r="A112" s="331"/>
      <c r="B112" s="271"/>
      <c r="C112" s="32"/>
      <c r="D112" s="30"/>
      <c r="E112" s="580"/>
      <c r="F112" s="581"/>
      <c r="G112" s="582"/>
      <c r="H112" s="31"/>
      <c r="I112" s="324"/>
      <c r="J112" s="37"/>
    </row>
    <row r="113" spans="1:10" s="38" customFormat="1" ht="11.25" customHeight="1" x14ac:dyDescent="0.25">
      <c r="A113" s="331"/>
      <c r="B113" s="271"/>
      <c r="C113" s="32"/>
      <c r="D113" s="30"/>
      <c r="E113" s="580"/>
      <c r="F113" s="581"/>
      <c r="G113" s="582"/>
      <c r="H113" s="31"/>
      <c r="I113" s="324"/>
      <c r="J113" s="37"/>
    </row>
    <row r="114" spans="1:10" s="38" customFormat="1" ht="11.25" customHeight="1" x14ac:dyDescent="0.25">
      <c r="A114" s="332"/>
      <c r="B114" s="271"/>
      <c r="C114" s="32"/>
      <c r="D114" s="33"/>
      <c r="E114" s="580"/>
      <c r="F114" s="581"/>
      <c r="G114" s="582"/>
      <c r="H114" s="31"/>
      <c r="I114" s="325"/>
      <c r="J114" s="37"/>
    </row>
    <row r="115" spans="1:10" s="38" customFormat="1" ht="11.25" customHeight="1" thickBot="1" x14ac:dyDescent="0.3">
      <c r="A115" s="333"/>
      <c r="B115" s="272"/>
      <c r="C115" s="34"/>
      <c r="D115" s="35"/>
      <c r="E115" s="583"/>
      <c r="F115" s="584"/>
      <c r="G115" s="585"/>
      <c r="H115" s="36"/>
      <c r="I115" s="345"/>
      <c r="J115" s="37"/>
    </row>
    <row r="116" spans="1:10" s="38" customFormat="1" ht="11.25" customHeight="1" thickTop="1" x14ac:dyDescent="0.25">
      <c r="A116" s="444">
        <f>A111+1</f>
        <v>44429</v>
      </c>
      <c r="B116" s="447"/>
      <c r="C116" s="235"/>
      <c r="D116" s="220"/>
      <c r="E116" s="566"/>
      <c r="F116" s="567"/>
      <c r="G116" s="568"/>
      <c r="H116" s="221"/>
      <c r="I116" s="549">
        <f>IF(B116&lt;&gt;"",0,IF(SUM(H116:H120)&gt;0.416666666666666,0.416666666666666,SUM(H116:H120)))</f>
        <v>0</v>
      </c>
      <c r="J116" s="37"/>
    </row>
    <row r="117" spans="1:10" s="38" customFormat="1" ht="11.25" customHeight="1" x14ac:dyDescent="0.25">
      <c r="A117" s="444"/>
      <c r="B117" s="447"/>
      <c r="C117" s="222"/>
      <c r="D117" s="220"/>
      <c r="E117" s="571"/>
      <c r="F117" s="572"/>
      <c r="G117" s="573"/>
      <c r="H117" s="221"/>
      <c r="I117" s="549"/>
      <c r="J117" s="37"/>
    </row>
    <row r="118" spans="1:10" s="38" customFormat="1" ht="11.25" customHeight="1" x14ac:dyDescent="0.25">
      <c r="A118" s="444"/>
      <c r="B118" s="447"/>
      <c r="C118" s="222"/>
      <c r="D118" s="220"/>
      <c r="E118" s="571"/>
      <c r="F118" s="572"/>
      <c r="G118" s="573"/>
      <c r="H118" s="221"/>
      <c r="I118" s="549"/>
      <c r="J118" s="37"/>
    </row>
    <row r="119" spans="1:10" s="38" customFormat="1" ht="11.25" customHeight="1" x14ac:dyDescent="0.25">
      <c r="A119" s="445"/>
      <c r="B119" s="447"/>
      <c r="C119" s="222"/>
      <c r="D119" s="223"/>
      <c r="E119" s="571"/>
      <c r="F119" s="572"/>
      <c r="G119" s="573"/>
      <c r="H119" s="221"/>
      <c r="I119" s="550"/>
      <c r="J119" s="37"/>
    </row>
    <row r="120" spans="1:10" s="38" customFormat="1" ht="11.25" customHeight="1" thickBot="1" x14ac:dyDescent="0.3">
      <c r="A120" s="446"/>
      <c r="B120" s="448"/>
      <c r="C120" s="224"/>
      <c r="D120" s="225"/>
      <c r="E120" s="574"/>
      <c r="F120" s="575"/>
      <c r="G120" s="576"/>
      <c r="H120" s="226"/>
      <c r="I120" s="551"/>
      <c r="J120" s="37"/>
    </row>
    <row r="121" spans="1:10" s="38" customFormat="1" ht="11.25" customHeight="1" thickTop="1" x14ac:dyDescent="0.25">
      <c r="A121" s="444">
        <f>A116+1</f>
        <v>44430</v>
      </c>
      <c r="B121" s="447"/>
      <c r="C121" s="235"/>
      <c r="D121" s="220"/>
      <c r="E121" s="566"/>
      <c r="F121" s="567"/>
      <c r="G121" s="568"/>
      <c r="H121" s="221"/>
      <c r="I121" s="549">
        <f>IF(B121&lt;&gt;"",0,IF(SUM(H121:H125)&gt;0.416666666666666,0.416666666666666,SUM(H121:H125)))</f>
        <v>0</v>
      </c>
      <c r="J121" s="37"/>
    </row>
    <row r="122" spans="1:10" s="38" customFormat="1" ht="11.25" customHeight="1" x14ac:dyDescent="0.25">
      <c r="A122" s="444"/>
      <c r="B122" s="447"/>
      <c r="C122" s="222"/>
      <c r="D122" s="220"/>
      <c r="E122" s="571"/>
      <c r="F122" s="572"/>
      <c r="G122" s="573"/>
      <c r="H122" s="221"/>
      <c r="I122" s="549"/>
      <c r="J122" s="37"/>
    </row>
    <row r="123" spans="1:10" s="38" customFormat="1" ht="11.25" customHeight="1" x14ac:dyDescent="0.25">
      <c r="A123" s="444"/>
      <c r="B123" s="447"/>
      <c r="C123" s="222"/>
      <c r="D123" s="220"/>
      <c r="E123" s="571"/>
      <c r="F123" s="572"/>
      <c r="G123" s="573"/>
      <c r="H123" s="221"/>
      <c r="I123" s="549"/>
      <c r="J123" s="37"/>
    </row>
    <row r="124" spans="1:10" s="38" customFormat="1" ht="11.25" customHeight="1" x14ac:dyDescent="0.25">
      <c r="A124" s="445"/>
      <c r="B124" s="447"/>
      <c r="C124" s="222"/>
      <c r="D124" s="223"/>
      <c r="E124" s="571"/>
      <c r="F124" s="572"/>
      <c r="G124" s="573"/>
      <c r="H124" s="221"/>
      <c r="I124" s="550"/>
      <c r="J124" s="37"/>
    </row>
    <row r="125" spans="1:10" s="38" customFormat="1" ht="11.25" customHeight="1" thickBot="1" x14ac:dyDescent="0.3">
      <c r="A125" s="446"/>
      <c r="B125" s="448"/>
      <c r="C125" s="224"/>
      <c r="D125" s="225"/>
      <c r="E125" s="574"/>
      <c r="F125" s="575"/>
      <c r="G125" s="576"/>
      <c r="H125" s="226"/>
      <c r="I125" s="551"/>
      <c r="J125" s="37"/>
    </row>
    <row r="126" spans="1:10" s="38" customFormat="1" ht="11.25" customHeight="1" thickTop="1" x14ac:dyDescent="0.25">
      <c r="A126" s="331">
        <f>A121+1</f>
        <v>44431</v>
      </c>
      <c r="B126" s="271"/>
      <c r="C126" s="73"/>
      <c r="D126" s="30"/>
      <c r="E126" s="577"/>
      <c r="F126" s="578"/>
      <c r="G126" s="579"/>
      <c r="H126" s="31"/>
      <c r="I126" s="292">
        <f>IF(B126&lt;&gt;"",0,IF(SUM(H126:H130)&gt;0.416666666666666,0.416666666666666,SUM(H126:H130)))</f>
        <v>0</v>
      </c>
      <c r="J126" s="37"/>
    </row>
    <row r="127" spans="1:10" s="38" customFormat="1" ht="11.25" customHeight="1" x14ac:dyDescent="0.25">
      <c r="A127" s="331"/>
      <c r="B127" s="271"/>
      <c r="C127" s="32"/>
      <c r="D127" s="30"/>
      <c r="E127" s="580"/>
      <c r="F127" s="581"/>
      <c r="G127" s="582"/>
      <c r="H127" s="31"/>
      <c r="I127" s="292"/>
      <c r="J127" s="37"/>
    </row>
    <row r="128" spans="1:10" s="38" customFormat="1" ht="11.25" customHeight="1" x14ac:dyDescent="0.25">
      <c r="A128" s="331"/>
      <c r="B128" s="271"/>
      <c r="C128" s="32"/>
      <c r="D128" s="30"/>
      <c r="E128" s="580"/>
      <c r="F128" s="581"/>
      <c r="G128" s="582"/>
      <c r="H128" s="31"/>
      <c r="I128" s="292"/>
      <c r="J128" s="37"/>
    </row>
    <row r="129" spans="1:10" s="38" customFormat="1" ht="11.25" customHeight="1" x14ac:dyDescent="0.25">
      <c r="A129" s="332"/>
      <c r="B129" s="271"/>
      <c r="C129" s="32"/>
      <c r="D129" s="33"/>
      <c r="E129" s="580"/>
      <c r="F129" s="581"/>
      <c r="G129" s="582"/>
      <c r="H129" s="31"/>
      <c r="I129" s="293"/>
      <c r="J129" s="37"/>
    </row>
    <row r="130" spans="1:10" s="38" customFormat="1" ht="11.25" customHeight="1" thickBot="1" x14ac:dyDescent="0.3">
      <c r="A130" s="333"/>
      <c r="B130" s="272"/>
      <c r="C130" s="34"/>
      <c r="D130" s="35"/>
      <c r="E130" s="583"/>
      <c r="F130" s="584"/>
      <c r="G130" s="585"/>
      <c r="H130" s="36"/>
      <c r="I130" s="294"/>
      <c r="J130" s="37"/>
    </row>
    <row r="131" spans="1:10" s="38" customFormat="1" ht="11.25" customHeight="1" thickTop="1" x14ac:dyDescent="0.25">
      <c r="A131" s="331">
        <f>A126+1</f>
        <v>44432</v>
      </c>
      <c r="B131" s="271"/>
      <c r="C131" s="73"/>
      <c r="D131" s="30"/>
      <c r="E131" s="577"/>
      <c r="F131" s="578"/>
      <c r="G131" s="579"/>
      <c r="H131" s="31"/>
      <c r="I131" s="292">
        <f>IF(B131&lt;&gt;"",0,IF(SUM(H131:H135)&gt;0.416666666666666,0.416666666666666,SUM(H131:H135)))</f>
        <v>0</v>
      </c>
      <c r="J131" s="37"/>
    </row>
    <row r="132" spans="1:10" s="38" customFormat="1" ht="11.25" customHeight="1" x14ac:dyDescent="0.25">
      <c r="A132" s="331"/>
      <c r="B132" s="271"/>
      <c r="C132" s="32"/>
      <c r="D132" s="30"/>
      <c r="E132" s="580"/>
      <c r="F132" s="581"/>
      <c r="G132" s="582"/>
      <c r="H132" s="31"/>
      <c r="I132" s="292"/>
      <c r="J132" s="37"/>
    </row>
    <row r="133" spans="1:10" s="38" customFormat="1" ht="11.25" customHeight="1" x14ac:dyDescent="0.25">
      <c r="A133" s="331"/>
      <c r="B133" s="271"/>
      <c r="C133" s="32"/>
      <c r="D133" s="30"/>
      <c r="E133" s="580"/>
      <c r="F133" s="581"/>
      <c r="G133" s="582"/>
      <c r="H133" s="31"/>
      <c r="I133" s="292"/>
      <c r="J133" s="37"/>
    </row>
    <row r="134" spans="1:10" s="38" customFormat="1" ht="11.25" customHeight="1" x14ac:dyDescent="0.25">
      <c r="A134" s="332"/>
      <c r="B134" s="271"/>
      <c r="C134" s="32"/>
      <c r="D134" s="33"/>
      <c r="E134" s="580"/>
      <c r="F134" s="581"/>
      <c r="G134" s="582"/>
      <c r="H134" s="31"/>
      <c r="I134" s="293"/>
      <c r="J134" s="37"/>
    </row>
    <row r="135" spans="1:10" s="38" customFormat="1" ht="11.25" customHeight="1" thickBot="1" x14ac:dyDescent="0.3">
      <c r="A135" s="333"/>
      <c r="B135" s="272"/>
      <c r="C135" s="34"/>
      <c r="D135" s="35"/>
      <c r="E135" s="583"/>
      <c r="F135" s="584"/>
      <c r="G135" s="585"/>
      <c r="H135" s="36"/>
      <c r="I135" s="294"/>
      <c r="J135" s="37"/>
    </row>
    <row r="136" spans="1:10" s="38" customFormat="1" ht="11.25" customHeight="1" thickTop="1" x14ac:dyDescent="0.25">
      <c r="A136" s="331">
        <f>A131+1</f>
        <v>44433</v>
      </c>
      <c r="B136" s="271"/>
      <c r="C136" s="73"/>
      <c r="D136" s="30"/>
      <c r="E136" s="577"/>
      <c r="F136" s="578"/>
      <c r="G136" s="579"/>
      <c r="H136" s="31"/>
      <c r="I136" s="324">
        <f>IF(B136&lt;&gt;"",0,IF(SUM(H136:H140)&gt;0.416666666666666,0.416666666666666,SUM(H136:H140)))</f>
        <v>0</v>
      </c>
      <c r="J136" s="37"/>
    </row>
    <row r="137" spans="1:10" s="38" customFormat="1" ht="11.25" customHeight="1" x14ac:dyDescent="0.25">
      <c r="A137" s="331"/>
      <c r="B137" s="271"/>
      <c r="C137" s="32"/>
      <c r="D137" s="30"/>
      <c r="E137" s="580"/>
      <c r="F137" s="581"/>
      <c r="G137" s="582"/>
      <c r="H137" s="31"/>
      <c r="I137" s="324"/>
      <c r="J137" s="37"/>
    </row>
    <row r="138" spans="1:10" s="38" customFormat="1" ht="11.25" customHeight="1" x14ac:dyDescent="0.25">
      <c r="A138" s="331"/>
      <c r="B138" s="271"/>
      <c r="C138" s="32"/>
      <c r="D138" s="30"/>
      <c r="E138" s="580"/>
      <c r="F138" s="581"/>
      <c r="G138" s="582"/>
      <c r="H138" s="31"/>
      <c r="I138" s="324"/>
      <c r="J138" s="37"/>
    </row>
    <row r="139" spans="1:10" s="38" customFormat="1" ht="11.25" customHeight="1" x14ac:dyDescent="0.25">
      <c r="A139" s="332"/>
      <c r="B139" s="271"/>
      <c r="C139" s="32"/>
      <c r="D139" s="33"/>
      <c r="E139" s="580"/>
      <c r="F139" s="581"/>
      <c r="G139" s="582"/>
      <c r="H139" s="31"/>
      <c r="I139" s="325"/>
      <c r="J139" s="37"/>
    </row>
    <row r="140" spans="1:10" s="38" customFormat="1" ht="11.25" customHeight="1" thickBot="1" x14ac:dyDescent="0.3">
      <c r="A140" s="333"/>
      <c r="B140" s="272"/>
      <c r="C140" s="34"/>
      <c r="D140" s="35"/>
      <c r="E140" s="583"/>
      <c r="F140" s="584"/>
      <c r="G140" s="585"/>
      <c r="H140" s="36"/>
      <c r="I140" s="345"/>
      <c r="J140" s="37"/>
    </row>
    <row r="141" spans="1:10" s="38" customFormat="1" ht="11.25" customHeight="1" thickTop="1" x14ac:dyDescent="0.25">
      <c r="A141" s="331">
        <f>A136+1</f>
        <v>44434</v>
      </c>
      <c r="B141" s="271"/>
      <c r="C141" s="73"/>
      <c r="D141" s="30"/>
      <c r="E141" s="577"/>
      <c r="F141" s="578"/>
      <c r="G141" s="579"/>
      <c r="H141" s="31"/>
      <c r="I141" s="324">
        <f>IF(B141&lt;&gt;"",0,IF(SUM(H141:H145)&gt;0.416666666666666,0.416666666666666,SUM(H141:H145)))</f>
        <v>0</v>
      </c>
      <c r="J141" s="37"/>
    </row>
    <row r="142" spans="1:10" s="38" customFormat="1" ht="11.25" customHeight="1" x14ac:dyDescent="0.25">
      <c r="A142" s="331"/>
      <c r="B142" s="271"/>
      <c r="C142" s="32"/>
      <c r="D142" s="30"/>
      <c r="E142" s="580"/>
      <c r="F142" s="581"/>
      <c r="G142" s="582"/>
      <c r="H142" s="31"/>
      <c r="I142" s="324"/>
      <c r="J142" s="37"/>
    </row>
    <row r="143" spans="1:10" s="38" customFormat="1" ht="11.25" customHeight="1" x14ac:dyDescent="0.25">
      <c r="A143" s="331"/>
      <c r="B143" s="271"/>
      <c r="C143" s="32"/>
      <c r="D143" s="30"/>
      <c r="E143" s="580"/>
      <c r="F143" s="581"/>
      <c r="G143" s="582"/>
      <c r="H143" s="31"/>
      <c r="I143" s="324"/>
      <c r="J143" s="37"/>
    </row>
    <row r="144" spans="1:10" s="38" customFormat="1" ht="11.25" customHeight="1" x14ac:dyDescent="0.25">
      <c r="A144" s="332"/>
      <c r="B144" s="271"/>
      <c r="C144" s="32"/>
      <c r="D144" s="33"/>
      <c r="E144" s="580"/>
      <c r="F144" s="581"/>
      <c r="G144" s="582"/>
      <c r="H144" s="31"/>
      <c r="I144" s="325"/>
      <c r="J144" s="37"/>
    </row>
    <row r="145" spans="1:10" s="38" customFormat="1" ht="11.25" customHeight="1" thickBot="1" x14ac:dyDescent="0.3">
      <c r="A145" s="333"/>
      <c r="B145" s="272"/>
      <c r="C145" s="34"/>
      <c r="D145" s="35"/>
      <c r="E145" s="583"/>
      <c r="F145" s="584"/>
      <c r="G145" s="585"/>
      <c r="H145" s="36"/>
      <c r="I145" s="345"/>
      <c r="J145" s="37"/>
    </row>
    <row r="146" spans="1:10" s="38" customFormat="1" ht="11.25" customHeight="1" thickTop="1" x14ac:dyDescent="0.25">
      <c r="A146" s="331">
        <f>A141+1</f>
        <v>44435</v>
      </c>
      <c r="B146" s="271"/>
      <c r="C146" s="73"/>
      <c r="D146" s="30"/>
      <c r="E146" s="577"/>
      <c r="F146" s="578"/>
      <c r="G146" s="579"/>
      <c r="H146" s="31"/>
      <c r="I146" s="324">
        <f>IF(B146&lt;&gt;"",0,IF(SUM(H146:H150)&gt;0.416666666666666,0.416666666666666,SUM(H146:H150)))</f>
        <v>0</v>
      </c>
      <c r="J146" s="37"/>
    </row>
    <row r="147" spans="1:10" s="38" customFormat="1" ht="11.25" customHeight="1" x14ac:dyDescent="0.25">
      <c r="A147" s="331"/>
      <c r="B147" s="271"/>
      <c r="C147" s="32"/>
      <c r="D147" s="30"/>
      <c r="E147" s="580"/>
      <c r="F147" s="581"/>
      <c r="G147" s="582"/>
      <c r="H147" s="31"/>
      <c r="I147" s="324"/>
      <c r="J147" s="37"/>
    </row>
    <row r="148" spans="1:10" s="38" customFormat="1" ht="11.25" customHeight="1" x14ac:dyDescent="0.25">
      <c r="A148" s="331"/>
      <c r="B148" s="271"/>
      <c r="C148" s="32"/>
      <c r="D148" s="30"/>
      <c r="E148" s="580"/>
      <c r="F148" s="581"/>
      <c r="G148" s="582"/>
      <c r="H148" s="31"/>
      <c r="I148" s="324"/>
      <c r="J148" s="37"/>
    </row>
    <row r="149" spans="1:10" s="38" customFormat="1" ht="11.25" customHeight="1" x14ac:dyDescent="0.25">
      <c r="A149" s="332"/>
      <c r="B149" s="271"/>
      <c r="C149" s="32"/>
      <c r="D149" s="33"/>
      <c r="E149" s="580"/>
      <c r="F149" s="581"/>
      <c r="G149" s="582"/>
      <c r="H149" s="31"/>
      <c r="I149" s="325"/>
      <c r="J149" s="37"/>
    </row>
    <row r="150" spans="1:10" s="38" customFormat="1" ht="11.25" customHeight="1" thickBot="1" x14ac:dyDescent="0.3">
      <c r="A150" s="333"/>
      <c r="B150" s="272"/>
      <c r="C150" s="34"/>
      <c r="D150" s="35"/>
      <c r="E150" s="583"/>
      <c r="F150" s="584"/>
      <c r="G150" s="585"/>
      <c r="H150" s="36"/>
      <c r="I150" s="345"/>
      <c r="J150" s="37"/>
    </row>
    <row r="151" spans="1:10" s="38" customFormat="1" ht="11.25" customHeight="1" thickTop="1" x14ac:dyDescent="0.25">
      <c r="A151" s="444">
        <f>A146+1</f>
        <v>44436</v>
      </c>
      <c r="B151" s="447"/>
      <c r="C151" s="235"/>
      <c r="D151" s="220"/>
      <c r="E151" s="566"/>
      <c r="F151" s="567"/>
      <c r="G151" s="568"/>
      <c r="H151" s="221"/>
      <c r="I151" s="549">
        <f>IF(B151&lt;&gt;"",0,IF(SUM(H151:H155)&gt;0.416666666666666,0.416666666666666,SUM(H151:H155)))</f>
        <v>0</v>
      </c>
      <c r="J151" s="37"/>
    </row>
    <row r="152" spans="1:10" s="38" customFormat="1" ht="11.25" customHeight="1" x14ac:dyDescent="0.25">
      <c r="A152" s="444"/>
      <c r="B152" s="447"/>
      <c r="C152" s="222"/>
      <c r="D152" s="220"/>
      <c r="E152" s="571"/>
      <c r="F152" s="572"/>
      <c r="G152" s="573"/>
      <c r="H152" s="221"/>
      <c r="I152" s="549"/>
      <c r="J152" s="37"/>
    </row>
    <row r="153" spans="1:10" s="38" customFormat="1" ht="11.25" customHeight="1" x14ac:dyDescent="0.25">
      <c r="A153" s="444"/>
      <c r="B153" s="447"/>
      <c r="C153" s="222"/>
      <c r="D153" s="220"/>
      <c r="E153" s="571"/>
      <c r="F153" s="572"/>
      <c r="G153" s="573"/>
      <c r="H153" s="221"/>
      <c r="I153" s="549"/>
      <c r="J153" s="37"/>
    </row>
    <row r="154" spans="1:10" s="38" customFormat="1" ht="11.25" customHeight="1" x14ac:dyDescent="0.25">
      <c r="A154" s="445"/>
      <c r="B154" s="447"/>
      <c r="C154" s="222"/>
      <c r="D154" s="223"/>
      <c r="E154" s="571"/>
      <c r="F154" s="572"/>
      <c r="G154" s="573"/>
      <c r="H154" s="221"/>
      <c r="I154" s="550"/>
      <c r="J154" s="37"/>
    </row>
    <row r="155" spans="1:10" s="38" customFormat="1" ht="11.25" customHeight="1" thickBot="1" x14ac:dyDescent="0.3">
      <c r="A155" s="446"/>
      <c r="B155" s="448"/>
      <c r="C155" s="224"/>
      <c r="D155" s="225"/>
      <c r="E155" s="574"/>
      <c r="F155" s="575"/>
      <c r="G155" s="576"/>
      <c r="H155" s="226"/>
      <c r="I155" s="551"/>
      <c r="J155" s="37"/>
    </row>
    <row r="156" spans="1:10" s="38" customFormat="1" ht="11.25" customHeight="1" thickTop="1" x14ac:dyDescent="0.25">
      <c r="A156" s="444">
        <f>A151+1</f>
        <v>44437</v>
      </c>
      <c r="B156" s="447"/>
      <c r="C156" s="235"/>
      <c r="D156" s="220"/>
      <c r="E156" s="566"/>
      <c r="F156" s="567"/>
      <c r="G156" s="568"/>
      <c r="H156" s="221"/>
      <c r="I156" s="549">
        <f>IF(B156&lt;&gt;"",0,IF(SUM(H156:H160)&gt;0.416666666666666,0.416666666666666,SUM(H156:H160)))</f>
        <v>0</v>
      </c>
      <c r="J156" s="37"/>
    </row>
    <row r="157" spans="1:10" s="38" customFormat="1" ht="11.25" customHeight="1" x14ac:dyDescent="0.25">
      <c r="A157" s="444"/>
      <c r="B157" s="447"/>
      <c r="C157" s="222"/>
      <c r="D157" s="220"/>
      <c r="E157" s="571"/>
      <c r="F157" s="572"/>
      <c r="G157" s="573"/>
      <c r="H157" s="221"/>
      <c r="I157" s="549"/>
      <c r="J157" s="37"/>
    </row>
    <row r="158" spans="1:10" s="38" customFormat="1" ht="11.25" customHeight="1" x14ac:dyDescent="0.25">
      <c r="A158" s="444"/>
      <c r="B158" s="447"/>
      <c r="C158" s="222"/>
      <c r="D158" s="220"/>
      <c r="E158" s="571"/>
      <c r="F158" s="572"/>
      <c r="G158" s="573"/>
      <c r="H158" s="221"/>
      <c r="I158" s="549"/>
      <c r="J158" s="37"/>
    </row>
    <row r="159" spans="1:10" s="38" customFormat="1" ht="11.25" customHeight="1" x14ac:dyDescent="0.25">
      <c r="A159" s="445"/>
      <c r="B159" s="447"/>
      <c r="C159" s="222"/>
      <c r="D159" s="223"/>
      <c r="E159" s="571"/>
      <c r="F159" s="572"/>
      <c r="G159" s="573"/>
      <c r="H159" s="221"/>
      <c r="I159" s="550"/>
      <c r="J159" s="37"/>
    </row>
    <row r="160" spans="1:10" s="38" customFormat="1" ht="11.25" customHeight="1" thickBot="1" x14ac:dyDescent="0.3">
      <c r="A160" s="446"/>
      <c r="B160" s="448"/>
      <c r="C160" s="224"/>
      <c r="D160" s="225"/>
      <c r="E160" s="574"/>
      <c r="F160" s="575"/>
      <c r="G160" s="576"/>
      <c r="H160" s="226"/>
      <c r="I160" s="551"/>
      <c r="J160" s="37"/>
    </row>
    <row r="161" spans="1:10" s="38" customFormat="1" ht="11.25" customHeight="1" thickTop="1" x14ac:dyDescent="0.25">
      <c r="A161" s="331">
        <f>A156+1</f>
        <v>44438</v>
      </c>
      <c r="B161" s="271"/>
      <c r="C161" s="73"/>
      <c r="D161" s="30"/>
      <c r="E161" s="577"/>
      <c r="F161" s="578"/>
      <c r="G161" s="579"/>
      <c r="H161" s="31"/>
      <c r="I161" s="292">
        <f>IF(B161&lt;&gt;"",0,IF(SUM(H161:H165)&gt;0.416666666666666,0.416666666666666,SUM(H161:H165)))</f>
        <v>0</v>
      </c>
      <c r="J161" s="37"/>
    </row>
    <row r="162" spans="1:10" s="38" customFormat="1" ht="11.25" customHeight="1" x14ac:dyDescent="0.25">
      <c r="A162" s="331"/>
      <c r="B162" s="271"/>
      <c r="C162" s="32"/>
      <c r="D162" s="30"/>
      <c r="E162" s="580"/>
      <c r="F162" s="581"/>
      <c r="G162" s="582"/>
      <c r="H162" s="31"/>
      <c r="I162" s="292"/>
      <c r="J162" s="37"/>
    </row>
    <row r="163" spans="1:10" s="38" customFormat="1" ht="11.25" customHeight="1" x14ac:dyDescent="0.25">
      <c r="A163" s="331"/>
      <c r="B163" s="271"/>
      <c r="C163" s="32"/>
      <c r="D163" s="30"/>
      <c r="E163" s="580"/>
      <c r="F163" s="581"/>
      <c r="G163" s="582"/>
      <c r="H163" s="31"/>
      <c r="I163" s="292"/>
      <c r="J163" s="37"/>
    </row>
    <row r="164" spans="1:10" s="38" customFormat="1" ht="11.25" customHeight="1" x14ac:dyDescent="0.25">
      <c r="A164" s="332"/>
      <c r="B164" s="271"/>
      <c r="C164" s="32"/>
      <c r="D164" s="33"/>
      <c r="E164" s="580"/>
      <c r="F164" s="581"/>
      <c r="G164" s="582"/>
      <c r="H164" s="31"/>
      <c r="I164" s="293"/>
      <c r="J164" s="37"/>
    </row>
    <row r="165" spans="1:10" s="38" customFormat="1" ht="11.25" customHeight="1" thickBot="1" x14ac:dyDescent="0.3">
      <c r="A165" s="333"/>
      <c r="B165" s="272"/>
      <c r="C165" s="34"/>
      <c r="D165" s="35"/>
      <c r="E165" s="583"/>
      <c r="F165" s="584"/>
      <c r="G165" s="585"/>
      <c r="H165" s="36"/>
      <c r="I165" s="294"/>
      <c r="J165" s="37"/>
    </row>
    <row r="166" spans="1:10" s="38" customFormat="1" ht="11.25" customHeight="1" thickTop="1" x14ac:dyDescent="0.25">
      <c r="A166" s="547">
        <f>A161+1</f>
        <v>44439</v>
      </c>
      <c r="B166" s="496"/>
      <c r="C166" s="73"/>
      <c r="D166" s="85"/>
      <c r="E166" s="577"/>
      <c r="F166" s="578"/>
      <c r="G166" s="579"/>
      <c r="H166" s="86"/>
      <c r="I166" s="588">
        <f>IF(B166&lt;&gt;"",0,IF(SUM(H166:H170)&gt;0.416666666666666,0.416666666666666,SUM(H166:H170)))</f>
        <v>0</v>
      </c>
      <c r="J166" s="37"/>
    </row>
    <row r="167" spans="1:10" s="38" customFormat="1" ht="11.25" customHeight="1" x14ac:dyDescent="0.25">
      <c r="A167" s="331"/>
      <c r="B167" s="271"/>
      <c r="C167" s="32"/>
      <c r="D167" s="30"/>
      <c r="E167" s="580"/>
      <c r="F167" s="581"/>
      <c r="G167" s="582"/>
      <c r="H167" s="31"/>
      <c r="I167" s="292"/>
      <c r="J167" s="37"/>
    </row>
    <row r="168" spans="1:10" s="38" customFormat="1" ht="11.25" customHeight="1" x14ac:dyDescent="0.25">
      <c r="A168" s="331"/>
      <c r="B168" s="271"/>
      <c r="C168" s="32"/>
      <c r="D168" s="30"/>
      <c r="E168" s="580"/>
      <c r="F168" s="581"/>
      <c r="G168" s="582"/>
      <c r="H168" s="31"/>
      <c r="I168" s="292"/>
      <c r="J168" s="37"/>
    </row>
    <row r="169" spans="1:10" s="38" customFormat="1" ht="11.25" customHeight="1" x14ac:dyDescent="0.25">
      <c r="A169" s="332"/>
      <c r="B169" s="271"/>
      <c r="C169" s="32"/>
      <c r="D169" s="33"/>
      <c r="E169" s="580"/>
      <c r="F169" s="581"/>
      <c r="G169" s="582"/>
      <c r="H169" s="31"/>
      <c r="I169" s="293"/>
      <c r="J169" s="37"/>
    </row>
    <row r="170" spans="1:10" s="38" customFormat="1" ht="11.25" customHeight="1" thickBot="1" x14ac:dyDescent="0.3">
      <c r="A170" s="548"/>
      <c r="B170" s="497"/>
      <c r="C170" s="34"/>
      <c r="D170" s="87"/>
      <c r="E170" s="583"/>
      <c r="F170" s="584"/>
      <c r="G170" s="585"/>
      <c r="H170" s="88"/>
      <c r="I170" s="589"/>
      <c r="J170" s="37"/>
    </row>
    <row r="171" spans="1:10" s="38" customFormat="1" ht="12.75" customHeight="1" thickBot="1" x14ac:dyDescent="0.3">
      <c r="A171" s="546" t="s">
        <v>8</v>
      </c>
      <c r="B171" s="373"/>
      <c r="C171" s="373"/>
      <c r="D171" s="43"/>
      <c r="E171" s="44">
        <f>K9*$H$8</f>
        <v>0</v>
      </c>
      <c r="F171" s="360" t="s">
        <v>36</v>
      </c>
      <c r="G171" s="343"/>
      <c r="H171" s="45">
        <f>SUM(H16:H170)</f>
        <v>0</v>
      </c>
      <c r="I171" s="46">
        <f>SUM(I16:I170)</f>
        <v>0</v>
      </c>
      <c r="J171" s="37"/>
    </row>
    <row r="172" spans="1:10" s="38" customFormat="1" ht="12.75" customHeight="1" x14ac:dyDescent="0.25">
      <c r="A172" s="370" t="str">
        <f>"projektbezogene SollAZ "&amp;$F$3</f>
        <v xml:space="preserve">projektbezogene SollAZ </v>
      </c>
      <c r="B172" s="371"/>
      <c r="C172" s="371"/>
      <c r="D172" s="47"/>
      <c r="E172" s="48">
        <f>K9*$H$9</f>
        <v>0</v>
      </c>
      <c r="F172" s="370"/>
      <c r="G172" s="371"/>
      <c r="H172" s="586"/>
      <c r="I172" s="76"/>
      <c r="J172" s="37"/>
    </row>
    <row r="173" spans="1:10" s="38" customFormat="1" ht="13" thickBot="1" x14ac:dyDescent="0.3">
      <c r="A173" s="346" t="str">
        <f>"projektbezogene Std. "&amp;$F$3</f>
        <v xml:space="preserve">projektbezogene Std. </v>
      </c>
      <c r="B173" s="347"/>
      <c r="C173" s="347"/>
      <c r="D173" s="49"/>
      <c r="E173" s="50">
        <f>SUMIF(C16:C170,F3,H16:H170)</f>
        <v>0</v>
      </c>
      <c r="F173" s="346"/>
      <c r="G173" s="347"/>
      <c r="H173" s="587"/>
      <c r="I173" s="77"/>
      <c r="J173" s="37"/>
    </row>
    <row r="174" spans="1:10" s="38" customFormat="1" ht="13.5" thickBot="1" x14ac:dyDescent="0.3">
      <c r="A174" s="342" t="s">
        <v>37</v>
      </c>
      <c r="B174" s="343"/>
      <c r="C174" s="343"/>
      <c r="D174" s="51"/>
      <c r="E174" s="52" t="str">
        <f>IF(E173=0,"",ROUND(E173/E171,4))</f>
        <v/>
      </c>
      <c r="F174" s="360"/>
      <c r="G174" s="343"/>
      <c r="H174" s="343"/>
      <c r="I174" s="78"/>
      <c r="J174" s="128"/>
    </row>
    <row r="175" spans="1:10" s="38" customFormat="1" ht="11.25" customHeight="1" x14ac:dyDescent="0.25">
      <c r="A175" s="439" t="str">
        <f>IF(ROUND(H171,5)=ROUND(I171,5),"","Die erbrachte Arbeitszeit stimmt nicht mit der abrechenbaren Arbeitszeit überein")</f>
        <v/>
      </c>
      <c r="B175" s="439"/>
      <c r="C175" s="439"/>
      <c r="D175" s="439"/>
      <c r="E175" s="439"/>
      <c r="F175" s="439"/>
      <c r="G175" s="439"/>
      <c r="H175" s="439"/>
      <c r="I175" s="439"/>
      <c r="J175" s="128"/>
    </row>
    <row r="176" spans="1:10" s="38" customFormat="1" ht="12.75" customHeight="1" x14ac:dyDescent="0.25">
      <c r="A176" s="440" t="s">
        <v>20</v>
      </c>
      <c r="B176" s="440"/>
      <c r="C176" s="440"/>
      <c r="D176" s="440"/>
      <c r="E176" s="440"/>
      <c r="F176" s="440"/>
      <c r="G176" s="440"/>
      <c r="H176" s="129"/>
      <c r="I176" s="129"/>
      <c r="J176" s="126"/>
    </row>
    <row r="177" spans="1:10" s="38" customFormat="1" ht="45" customHeight="1" x14ac:dyDescent="0.25">
      <c r="A177" s="440" t="s">
        <v>19</v>
      </c>
      <c r="B177" s="440"/>
      <c r="C177" s="440"/>
      <c r="D177" s="440"/>
      <c r="E177" s="440"/>
      <c r="F177" s="440"/>
      <c r="G177" s="440"/>
      <c r="H177" s="440"/>
      <c r="I177" s="440"/>
      <c r="J177" s="126"/>
    </row>
    <row r="178" spans="1:10" ht="9.75" customHeight="1" x14ac:dyDescent="0.25">
      <c r="A178" s="344"/>
      <c r="B178" s="344"/>
      <c r="C178" s="344"/>
      <c r="D178" s="16"/>
      <c r="E178" s="344"/>
      <c r="F178" s="344"/>
      <c r="G178" s="344"/>
      <c r="H178" s="344"/>
      <c r="I178" s="344"/>
      <c r="J178" s="130"/>
    </row>
    <row r="179" spans="1:10" ht="42" customHeight="1" x14ac:dyDescent="0.25">
      <c r="A179" s="309" t="s">
        <v>4</v>
      </c>
      <c r="B179" s="310"/>
      <c r="C179" s="311"/>
      <c r="D179" s="75"/>
      <c r="E179" s="309" t="s">
        <v>50</v>
      </c>
      <c r="F179" s="311"/>
      <c r="G179" s="309"/>
      <c r="H179" s="310"/>
      <c r="I179" s="311"/>
    </row>
    <row r="181" spans="1:10" x14ac:dyDescent="0.25">
      <c r="J181" s="93"/>
    </row>
    <row r="182" spans="1:10" x14ac:dyDescent="0.25">
      <c r="J182" s="93"/>
    </row>
  </sheetData>
  <sheetProtection password="C9B4" sheet="1" objects="1" scenarios="1"/>
  <mergeCells count="280">
    <mergeCell ref="E19:G19"/>
    <mergeCell ref="A1:I1"/>
    <mergeCell ref="A2:B2"/>
    <mergeCell ref="G2:I2"/>
    <mergeCell ref="A3:B3"/>
    <mergeCell ref="G3:I3"/>
    <mergeCell ref="A13:I13"/>
    <mergeCell ref="E15:G15"/>
    <mergeCell ref="A8:G8"/>
    <mergeCell ref="A9:G9"/>
    <mergeCell ref="A10:G10"/>
    <mergeCell ref="A5:E5"/>
    <mergeCell ref="E2:F2"/>
    <mergeCell ref="E3:F3"/>
    <mergeCell ref="F5:I5"/>
    <mergeCell ref="E20:G20"/>
    <mergeCell ref="B12:I12"/>
    <mergeCell ref="A26:A30"/>
    <mergeCell ref="B26:B30"/>
    <mergeCell ref="E26:G26"/>
    <mergeCell ref="I26:I30"/>
    <mergeCell ref="E29:G29"/>
    <mergeCell ref="E30:G30"/>
    <mergeCell ref="A21:A25"/>
    <mergeCell ref="B21:B25"/>
    <mergeCell ref="E21:G21"/>
    <mergeCell ref="I21:I25"/>
    <mergeCell ref="E24:G24"/>
    <mergeCell ref="E25:G25"/>
    <mergeCell ref="E17:G17"/>
    <mergeCell ref="E18:G18"/>
    <mergeCell ref="E22:G22"/>
    <mergeCell ref="E23:G23"/>
    <mergeCell ref="E27:G27"/>
    <mergeCell ref="E28:G28"/>
    <mergeCell ref="A16:A20"/>
    <mergeCell ref="B16:B20"/>
    <mergeCell ref="E16:G16"/>
    <mergeCell ref="I16:I20"/>
    <mergeCell ref="A36:A40"/>
    <mergeCell ref="B36:B40"/>
    <mergeCell ref="E36:G36"/>
    <mergeCell ref="I36:I40"/>
    <mergeCell ref="E39:G39"/>
    <mergeCell ref="E40:G40"/>
    <mergeCell ref="A31:A35"/>
    <mergeCell ref="B31:B35"/>
    <mergeCell ref="E31:G31"/>
    <mergeCell ref="I31:I35"/>
    <mergeCell ref="E34:G34"/>
    <mergeCell ref="E35:G35"/>
    <mergeCell ref="E32:G32"/>
    <mergeCell ref="E33:G33"/>
    <mergeCell ref="E37:G37"/>
    <mergeCell ref="E38:G38"/>
    <mergeCell ref="A51:A55"/>
    <mergeCell ref="B51:B55"/>
    <mergeCell ref="E51:G51"/>
    <mergeCell ref="I51:I55"/>
    <mergeCell ref="E54:G54"/>
    <mergeCell ref="E55:G55"/>
    <mergeCell ref="A41:A45"/>
    <mergeCell ref="B41:B45"/>
    <mergeCell ref="I41:I45"/>
    <mergeCell ref="A46:A50"/>
    <mergeCell ref="B46:B50"/>
    <mergeCell ref="E46:G46"/>
    <mergeCell ref="I46:I50"/>
    <mergeCell ref="E49:G49"/>
    <mergeCell ref="E50:G50"/>
    <mergeCell ref="E41:G41"/>
    <mergeCell ref="E44:G44"/>
    <mergeCell ref="E45:G45"/>
    <mergeCell ref="E48:G48"/>
    <mergeCell ref="E52:G52"/>
    <mergeCell ref="E53:G53"/>
    <mergeCell ref="E42:G42"/>
    <mergeCell ref="E43:G43"/>
    <mergeCell ref="E47:G47"/>
    <mergeCell ref="A61:A65"/>
    <mergeCell ref="B61:B65"/>
    <mergeCell ref="E61:G61"/>
    <mergeCell ref="I61:I65"/>
    <mergeCell ref="E64:G64"/>
    <mergeCell ref="E65:G65"/>
    <mergeCell ref="A56:A60"/>
    <mergeCell ref="B56:B60"/>
    <mergeCell ref="E56:G56"/>
    <mergeCell ref="I56:I60"/>
    <mergeCell ref="E59:G59"/>
    <mergeCell ref="E60:G60"/>
    <mergeCell ref="E57:G57"/>
    <mergeCell ref="E58:G58"/>
    <mergeCell ref="E62:G62"/>
    <mergeCell ref="E63:G63"/>
    <mergeCell ref="A71:A75"/>
    <mergeCell ref="B71:B75"/>
    <mergeCell ref="E71:G71"/>
    <mergeCell ref="I71:I75"/>
    <mergeCell ref="E74:G74"/>
    <mergeCell ref="E75:G75"/>
    <mergeCell ref="A66:A70"/>
    <mergeCell ref="B66:B70"/>
    <mergeCell ref="E66:G66"/>
    <mergeCell ref="I66:I70"/>
    <mergeCell ref="E69:G69"/>
    <mergeCell ref="E70:G70"/>
    <mergeCell ref="E67:G67"/>
    <mergeCell ref="E68:G68"/>
    <mergeCell ref="E72:G72"/>
    <mergeCell ref="E73:G73"/>
    <mergeCell ref="A86:A90"/>
    <mergeCell ref="B86:B90"/>
    <mergeCell ref="E86:G86"/>
    <mergeCell ref="I86:I90"/>
    <mergeCell ref="E89:G89"/>
    <mergeCell ref="E90:G90"/>
    <mergeCell ref="A76:A80"/>
    <mergeCell ref="B76:B80"/>
    <mergeCell ref="I76:I80"/>
    <mergeCell ref="A81:A85"/>
    <mergeCell ref="B81:B85"/>
    <mergeCell ref="E81:G81"/>
    <mergeCell ref="I81:I85"/>
    <mergeCell ref="E84:G84"/>
    <mergeCell ref="E85:G85"/>
    <mergeCell ref="E76:G76"/>
    <mergeCell ref="E79:G79"/>
    <mergeCell ref="E80:G80"/>
    <mergeCell ref="E77:G77"/>
    <mergeCell ref="E78:G78"/>
    <mergeCell ref="E82:G82"/>
    <mergeCell ref="E83:G83"/>
    <mergeCell ref="E87:G87"/>
    <mergeCell ref="E88:G88"/>
    <mergeCell ref="A96:A100"/>
    <mergeCell ref="B96:B100"/>
    <mergeCell ref="E96:G96"/>
    <mergeCell ref="I96:I100"/>
    <mergeCell ref="E99:G99"/>
    <mergeCell ref="E100:G100"/>
    <mergeCell ref="A91:A95"/>
    <mergeCell ref="B91:B95"/>
    <mergeCell ref="E91:G91"/>
    <mergeCell ref="I91:I95"/>
    <mergeCell ref="E94:G94"/>
    <mergeCell ref="E95:G95"/>
    <mergeCell ref="E92:G92"/>
    <mergeCell ref="E93:G93"/>
    <mergeCell ref="E97:G97"/>
    <mergeCell ref="E98:G98"/>
    <mergeCell ref="A106:A110"/>
    <mergeCell ref="B106:B110"/>
    <mergeCell ref="E106:G106"/>
    <mergeCell ref="I106:I110"/>
    <mergeCell ref="E109:G109"/>
    <mergeCell ref="E110:G110"/>
    <mergeCell ref="A101:A105"/>
    <mergeCell ref="B101:B105"/>
    <mergeCell ref="E101:G101"/>
    <mergeCell ref="I101:I105"/>
    <mergeCell ref="E104:G104"/>
    <mergeCell ref="E105:G105"/>
    <mergeCell ref="E102:G102"/>
    <mergeCell ref="E103:G103"/>
    <mergeCell ref="E107:G107"/>
    <mergeCell ref="E108:G108"/>
    <mergeCell ref="A121:A125"/>
    <mergeCell ref="B121:B125"/>
    <mergeCell ref="E121:G121"/>
    <mergeCell ref="I121:I125"/>
    <mergeCell ref="E124:G124"/>
    <mergeCell ref="E125:G125"/>
    <mergeCell ref="A111:A115"/>
    <mergeCell ref="B111:B115"/>
    <mergeCell ref="I111:I115"/>
    <mergeCell ref="A116:A120"/>
    <mergeCell ref="B116:B120"/>
    <mergeCell ref="E116:G116"/>
    <mergeCell ref="I116:I120"/>
    <mergeCell ref="E119:G119"/>
    <mergeCell ref="E120:G120"/>
    <mergeCell ref="E111:G111"/>
    <mergeCell ref="E114:G114"/>
    <mergeCell ref="E115:G115"/>
    <mergeCell ref="E112:G112"/>
    <mergeCell ref="E113:G113"/>
    <mergeCell ref="E117:G117"/>
    <mergeCell ref="E118:G118"/>
    <mergeCell ref="E122:G122"/>
    <mergeCell ref="E123:G123"/>
    <mergeCell ref="A131:A135"/>
    <mergeCell ref="B131:B135"/>
    <mergeCell ref="E131:G131"/>
    <mergeCell ref="I131:I135"/>
    <mergeCell ref="E134:G134"/>
    <mergeCell ref="E135:G135"/>
    <mergeCell ref="A126:A130"/>
    <mergeCell ref="B126:B130"/>
    <mergeCell ref="E126:G126"/>
    <mergeCell ref="I126:I130"/>
    <mergeCell ref="E129:G129"/>
    <mergeCell ref="E130:G130"/>
    <mergeCell ref="E127:G127"/>
    <mergeCell ref="E128:G128"/>
    <mergeCell ref="E132:G132"/>
    <mergeCell ref="E133:G133"/>
    <mergeCell ref="A141:A145"/>
    <mergeCell ref="B141:B145"/>
    <mergeCell ref="E141:G141"/>
    <mergeCell ref="I141:I145"/>
    <mergeCell ref="E144:G144"/>
    <mergeCell ref="E145:G145"/>
    <mergeCell ref="A136:A140"/>
    <mergeCell ref="B136:B140"/>
    <mergeCell ref="E136:G136"/>
    <mergeCell ref="I136:I140"/>
    <mergeCell ref="E139:G139"/>
    <mergeCell ref="E140:G140"/>
    <mergeCell ref="E137:G137"/>
    <mergeCell ref="E138:G138"/>
    <mergeCell ref="E142:G142"/>
    <mergeCell ref="E143:G143"/>
    <mergeCell ref="A156:A160"/>
    <mergeCell ref="B156:B160"/>
    <mergeCell ref="E156:G156"/>
    <mergeCell ref="I156:I160"/>
    <mergeCell ref="E159:G159"/>
    <mergeCell ref="E160:G160"/>
    <mergeCell ref="A146:A150"/>
    <mergeCell ref="B146:B150"/>
    <mergeCell ref="I146:I150"/>
    <mergeCell ref="A151:A155"/>
    <mergeCell ref="B151:B155"/>
    <mergeCell ref="E151:G151"/>
    <mergeCell ref="I151:I155"/>
    <mergeCell ref="E154:G154"/>
    <mergeCell ref="E155:G155"/>
    <mergeCell ref="E146:G146"/>
    <mergeCell ref="E149:G149"/>
    <mergeCell ref="E150:G150"/>
    <mergeCell ref="E147:G147"/>
    <mergeCell ref="E148:G148"/>
    <mergeCell ref="E152:G152"/>
    <mergeCell ref="E153:G153"/>
    <mergeCell ref="E157:G157"/>
    <mergeCell ref="E158:G158"/>
    <mergeCell ref="I166:I170"/>
    <mergeCell ref="E169:G169"/>
    <mergeCell ref="E170:G170"/>
    <mergeCell ref="A161:A165"/>
    <mergeCell ref="B161:B165"/>
    <mergeCell ref="E161:G161"/>
    <mergeCell ref="I161:I165"/>
    <mergeCell ref="E164:G164"/>
    <mergeCell ref="E165:G165"/>
    <mergeCell ref="E162:G162"/>
    <mergeCell ref="E163:G163"/>
    <mergeCell ref="E167:G167"/>
    <mergeCell ref="E168:G168"/>
    <mergeCell ref="A171:C171"/>
    <mergeCell ref="F171:G171"/>
    <mergeCell ref="A172:C172"/>
    <mergeCell ref="F172:H172"/>
    <mergeCell ref="A173:C173"/>
    <mergeCell ref="F173:H173"/>
    <mergeCell ref="A166:A170"/>
    <mergeCell ref="B166:B170"/>
    <mergeCell ref="E166:G166"/>
    <mergeCell ref="A174:C174"/>
    <mergeCell ref="F174:H174"/>
    <mergeCell ref="A175:I175"/>
    <mergeCell ref="A176:G176"/>
    <mergeCell ref="A177:I177"/>
    <mergeCell ref="A178:C178"/>
    <mergeCell ref="E178:F178"/>
    <mergeCell ref="G178:I178"/>
    <mergeCell ref="A179:C179"/>
    <mergeCell ref="E179:F179"/>
    <mergeCell ref="G179:I179"/>
  </mergeCells>
  <conditionalFormatting sqref="A175:I175">
    <cfRule type="cellIs" dxfId="4" priority="1" stopIfTrue="1" operator="equal">
      <formula>"Die erbrachte Arbeitszeit stimmt nicht mit der abrechenbaren Arbeitszeit überein"</formula>
    </cfRule>
  </conditionalFormatting>
  <dataValidations count="6">
    <dataValidation operator="lessThanOrEqual" allowBlank="1" showInputMessage="1" showErrorMessage="1" sqref="J26:J173"/>
    <dataValidation type="time" operator="lessThanOrEqual" allowBlank="1" showInputMessage="1" showErrorMessage="1" sqref="J21:J25">
      <formula1>0.416666666666667</formula1>
    </dataValidation>
    <dataValidation type="list" showInputMessage="1" showErrorMessage="1" sqref="D16:D170">
      <formula1>$K$1:$K$3</formula1>
    </dataValidation>
    <dataValidation type="list" allowBlank="1" showInputMessage="1" showErrorMessage="1" sqref="B16:B170">
      <formula1>$K$4:$K$5</formula1>
    </dataValidation>
    <dataValidation type="time" operator="lessThanOrEqual" showInputMessage="1" showErrorMessage="1" errorTitle="&gt;10 Std." error="Die Tagesarbeitszeit darf nicht mehr als 10 Std. betragen." sqref="H16:H170">
      <formula1>0.416666666666667</formula1>
    </dataValidation>
    <dataValidation type="list" showInputMessage="1" showErrorMessage="1" sqref="C16:C170">
      <formula1>$F$3</formula1>
    </dataValidation>
  </dataValidations>
  <pageMargins left="0.78740157480314965" right="0.78740157480314965" top="0.39370078740157483" bottom="0.39370078740157483" header="0.51181102362204722" footer="0.51181102362204722"/>
  <pageSetup paperSize="9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25</vt:i4>
      </vt:variant>
    </vt:vector>
  </HeadingPairs>
  <TitlesOfParts>
    <vt:vector size="38" baseType="lpstr">
      <vt:lpstr>Hinweise</vt:lpstr>
      <vt:lpstr>01-21</vt:lpstr>
      <vt:lpstr>02-21</vt:lpstr>
      <vt:lpstr>03-21</vt:lpstr>
      <vt:lpstr>04-21</vt:lpstr>
      <vt:lpstr>05-21</vt:lpstr>
      <vt:lpstr>06-21</vt:lpstr>
      <vt:lpstr>07-21</vt:lpstr>
      <vt:lpstr>08-21</vt:lpstr>
      <vt:lpstr>09-21</vt:lpstr>
      <vt:lpstr>10-21</vt:lpstr>
      <vt:lpstr>11-21</vt:lpstr>
      <vt:lpstr>12-21</vt:lpstr>
      <vt:lpstr>'01-21'!Druckbereich</vt:lpstr>
      <vt:lpstr>'02-21'!Druckbereich</vt:lpstr>
      <vt:lpstr>'03-21'!Druckbereich</vt:lpstr>
      <vt:lpstr>'04-21'!Druckbereich</vt:lpstr>
      <vt:lpstr>'05-21'!Druckbereich</vt:lpstr>
      <vt:lpstr>'06-21'!Druckbereich</vt:lpstr>
      <vt:lpstr>'07-21'!Druckbereich</vt:lpstr>
      <vt:lpstr>'08-21'!Druckbereich</vt:lpstr>
      <vt:lpstr>'09-21'!Druckbereich</vt:lpstr>
      <vt:lpstr>'10-21'!Druckbereich</vt:lpstr>
      <vt:lpstr>'11-21'!Druckbereich</vt:lpstr>
      <vt:lpstr>'12-21'!Druckbereich</vt:lpstr>
      <vt:lpstr>Hinweise!Druckbereich</vt:lpstr>
      <vt:lpstr>'01-21'!Drucktitel</vt:lpstr>
      <vt:lpstr>'02-21'!Drucktitel</vt:lpstr>
      <vt:lpstr>'03-21'!Drucktitel</vt:lpstr>
      <vt:lpstr>'04-21'!Drucktitel</vt:lpstr>
      <vt:lpstr>'05-21'!Drucktitel</vt:lpstr>
      <vt:lpstr>'06-21'!Drucktitel</vt:lpstr>
      <vt:lpstr>'07-21'!Drucktitel</vt:lpstr>
      <vt:lpstr>'08-21'!Drucktitel</vt:lpstr>
      <vt:lpstr>'09-21'!Drucktitel</vt:lpstr>
      <vt:lpstr>'10-21'!Drucktitel</vt:lpstr>
      <vt:lpstr>'11-21'!Drucktitel</vt:lpstr>
      <vt:lpstr>'12-21'!Drucktitel</vt:lpstr>
    </vt:vector>
  </TitlesOfParts>
  <Company>Uni-Bonn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ArianeHeil</dc:creator>
  <cp:lastModifiedBy>Golla, Sarah</cp:lastModifiedBy>
  <cp:lastPrinted>2019-03-07T07:40:43Z</cp:lastPrinted>
  <dcterms:created xsi:type="dcterms:W3CDTF">2013-03-11T07:35:16Z</dcterms:created>
  <dcterms:modified xsi:type="dcterms:W3CDTF">2021-02-23T12:13:44Z</dcterms:modified>
</cp:coreProperties>
</file>